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45" yWindow="510" windowWidth="9720" windowHeight="6540" tabRatio="601"/>
  </bookViews>
  <sheets>
    <sheet name="Arkusz1" sheetId="1" r:id="rId1"/>
  </sheets>
  <definedNames>
    <definedName name="_xlnm.Print_Area" localSheetId="0">Arkusz1!$A$1:$F$268</definedName>
    <definedName name="_xlnm.Print_Titles" localSheetId="0">Arkusz1!$5:$6</definedName>
  </definedNames>
  <calcPr calcId="144525"/>
</workbook>
</file>

<file path=xl/calcChain.xml><?xml version="1.0" encoding="utf-8"?>
<calcChain xmlns="http://schemas.openxmlformats.org/spreadsheetml/2006/main">
  <c r="E173" i="1"/>
  <c r="D172"/>
  <c r="E216"/>
  <c r="E85"/>
  <c r="E84" s="1"/>
  <c r="D227"/>
  <c r="E117"/>
  <c r="D160"/>
  <c r="D157"/>
  <c r="D131"/>
  <c r="D89"/>
  <c r="D84"/>
  <c r="D41"/>
  <c r="D28"/>
  <c r="D19"/>
  <c r="D23"/>
  <c r="E24"/>
  <c r="E8"/>
  <c r="E7" s="1"/>
  <c r="E26"/>
  <c r="E29"/>
  <c r="E28" s="1"/>
  <c r="E158"/>
  <c r="E157" s="1"/>
  <c r="E20"/>
  <c r="E19" s="1"/>
  <c r="E112"/>
  <c r="E42"/>
  <c r="E68"/>
  <c r="E132"/>
  <c r="E131" s="1"/>
  <c r="E161"/>
  <c r="E163"/>
  <c r="E228"/>
  <c r="E227" s="1"/>
  <c r="E90"/>
  <c r="D7"/>
  <c r="E160" l="1"/>
  <c r="E41"/>
  <c r="E23"/>
  <c r="D268"/>
  <c r="E89"/>
  <c r="E172" l="1"/>
  <c r="E268" s="1"/>
</calcChain>
</file>

<file path=xl/sharedStrings.xml><?xml version="1.0" encoding="utf-8"?>
<sst xmlns="http://schemas.openxmlformats.org/spreadsheetml/2006/main" count="505" uniqueCount="441">
  <si>
    <t>Stowarzyszenie Przyjaciół Młynar</t>
  </si>
  <si>
    <t>Stowarzyszenie Integracji i Rozwoju Kulturalnego Mniejszości Narodowych w Polsce "Czeremosz" w Węgorzewie</t>
  </si>
  <si>
    <t>Stowarzyszenie "Jantar"</t>
  </si>
  <si>
    <t>Elbląskie Stowarzyszenie Amazonek</t>
  </si>
  <si>
    <t>Koszykarski Klub Sportowy "Olsztyn" w Olsztynie</t>
  </si>
  <si>
    <t>Mazurska Służba Ratownicza Okartowo</t>
  </si>
  <si>
    <t xml:space="preserve">                        </t>
  </si>
  <si>
    <t>Stowarzyszenie Elbląg Europa</t>
  </si>
  <si>
    <t>Olsztyńskie Stowarzyszenie Pomocy Psychicznie i Nerwowo Chorym Olsztyn</t>
  </si>
  <si>
    <t>Polskie Stowarzyszenie na Rzecz Osób z Upośledzeniem Umysłowym Koło w Iławie</t>
  </si>
  <si>
    <t>Rozszerzenie działalności oświatowo-wychowawczej i informacyjnej w zakresie edukacji zdrowotnej - olimpiady promocji zdrowego stylu życia PCK</t>
  </si>
  <si>
    <t>Bank Żywności w Olsztynie</t>
  </si>
  <si>
    <t>Oddaj krew - sprawdź czy jesteś zdrowy</t>
  </si>
  <si>
    <t>Federacja Organizacji Socjalnych Województwa Warmińsko-Mazurskiego FOSa w Olsztynie</t>
  </si>
  <si>
    <t>Warmińsko-Mazurski Sejmik Osób Niepełnosprawnych w Olsztynie</t>
  </si>
  <si>
    <t>Związek Harcerstwa Polskiego Chorągiew Warmińsko-Mazurska z siedzibą w Olsztynie</t>
  </si>
  <si>
    <t>Stowarzyszenie Promujemy Kozłowo Non Omnis Moriar</t>
  </si>
  <si>
    <t>w zł</t>
  </si>
  <si>
    <t>Turystyka</t>
  </si>
  <si>
    <t>010</t>
  </si>
  <si>
    <t>Rolnictwo i łowiectwo</t>
  </si>
  <si>
    <t>01095</t>
  </si>
  <si>
    <t>Administracja publiczna</t>
  </si>
  <si>
    <t>Pozostała działalność</t>
  </si>
  <si>
    <t>Bezpieczeństwo publiczne i ochrona przeciwpożarowa</t>
  </si>
  <si>
    <t>Ochrona zdrowia</t>
  </si>
  <si>
    <t>Pomoc społeczna</t>
  </si>
  <si>
    <t>Gospodarka komunalna i ochrona środowiska</t>
  </si>
  <si>
    <t>Kultura i ochrona dziedzictwa narodowego</t>
  </si>
  <si>
    <t>Pozostałe zadania w zakresie kultury</t>
  </si>
  <si>
    <t>Dz.</t>
  </si>
  <si>
    <t>Rozdz.</t>
  </si>
  <si>
    <t>Wykonanie</t>
  </si>
  <si>
    <t>Nazwa podmiotu 
wykonującego zadanie</t>
  </si>
  <si>
    <t>Nazwa dofinansowanego zadania</t>
  </si>
  <si>
    <t>Zadania w zakresie upowszechniania turystyki</t>
  </si>
  <si>
    <t>Urzędy marszałkowskie</t>
  </si>
  <si>
    <t>Zadania ratownictwa górskiego i wodnego</t>
  </si>
  <si>
    <t>Programy polityki zdrowotnej</t>
  </si>
  <si>
    <t>Zwalczanie narkomanii</t>
  </si>
  <si>
    <t>Przeciwdziałanie alkoholizmowi</t>
  </si>
  <si>
    <t>Ochrona różnorodności biologicznej 
i krajobrazu</t>
  </si>
  <si>
    <t>Związek Harcerstwa Polskiego Chorągiew Warmińsko-Mazurska Hufiec w Ostródzie</t>
  </si>
  <si>
    <t>Wydanie Magazynu Informacyjnego Warmii i Mazur "Przegląd Turystyczny"</t>
  </si>
  <si>
    <t>Polska Izba Turystyki, Olsztyn</t>
  </si>
  <si>
    <t>Warmińsko-Mazurskie Zrzeszenie Ludowe Zespoły Sportowe w Olsztynie</t>
  </si>
  <si>
    <t>Warmińsko-Mazurski Szkolny Związek Sportowy w Olsztynie</t>
  </si>
  <si>
    <t>Warmińsko-Mazurska Federacja Sportu w Olsztynie</t>
  </si>
  <si>
    <t>Warmińsko-Mazurska Federacja Sportu Osób Niepełnosprawnych w Olsztynie</t>
  </si>
  <si>
    <t>Ogółem</t>
  </si>
  <si>
    <t>Klub Sportowy AZS-UWM w Olsztynie</t>
  </si>
  <si>
    <t>Elbląski Klub Sportowy START w Elblągu</t>
  </si>
  <si>
    <t>Stowarzyszenie Inicjatyw Obywatelskich w Barczewie</t>
  </si>
  <si>
    <t>Stowarzyszenie Przyjaciół Ziemi Lidzbarskiej w Lidzbarku Warmińskim</t>
  </si>
  <si>
    <t>Towarzystwo Miłośników Wilna i Ziemi Wileńskiej Oddział w Mrągowie</t>
  </si>
  <si>
    <t>Olsztyńskie Stowarzyszenie Mniejszości Niemieckiej</t>
  </si>
  <si>
    <t>"Dzień Mniejszości Narodowych"</t>
  </si>
  <si>
    <t>Stowarzyszenie "Jantar" w Elblągu</t>
  </si>
  <si>
    <t xml:space="preserve"> Tabela Nr 7</t>
  </si>
  <si>
    <t>Przetwórstwo przemysłowe</t>
  </si>
  <si>
    <t>Rozwój przedsiębiorczości</t>
  </si>
  <si>
    <t>Mazurskie Wodne Ochotnicze Pogotowie Ratunkowe  w Giżycku</t>
  </si>
  <si>
    <t>Polski Związek Emerytów, Rencistów i Inwalidów Oddział Rejonowy w Giżycku</t>
  </si>
  <si>
    <t>Stowarzyszenie Uniwersytet Trzeciego Wieku w Morągu</t>
  </si>
  <si>
    <t>Stowarzyszenie Uniwersytet Trzeciego Wieku w Iławie</t>
  </si>
  <si>
    <t>Stowarzyszenie Wspierania Działań na Rzecz Osób Potrzebujących Pomocy "Droga" w Olsztynku</t>
  </si>
  <si>
    <t>Katolickie Stowarzyszenie "CIVITAS CHRISTIANA" w Olsztynie</t>
  </si>
  <si>
    <t>Polski Komitet Pomocy Społecznej Warmińsko-Mazurski Zarząd Wojewódzki w Olsztynie</t>
  </si>
  <si>
    <t>Caritas Archidiecezji Warmińskiej Olsztyn</t>
  </si>
  <si>
    <t>Warmińsko-Mazurskie Stowarzyszenie "Areszt Sztuki" w Olsztynie</t>
  </si>
  <si>
    <t>Związek Ukraińców w Polsce, Oddział w Elblągu</t>
  </si>
  <si>
    <t>Towarzystwo Ratowania Dziedzictwa Kulturowego Kresów Dawnych i Obecnych "Ojcowizna" w Węgorzewie</t>
  </si>
  <si>
    <t>Związek Żołnierzy Wojska Polskiego Zarząd Wojewódzki w Olsztynie</t>
  </si>
  <si>
    <t xml:space="preserve">Związek Sybiraków Zarząd Oddziału Wojewódzkiego w Olsztynie </t>
  </si>
  <si>
    <t>Podstawy prawne wolontariatu i rozliczenia finansowego organizacji pozarządowych</t>
  </si>
  <si>
    <t>Fundacja "Dziedzictwo Nasze"</t>
  </si>
  <si>
    <t>Fundacja Puszczy Rominckiej</t>
  </si>
  <si>
    <t>Projekt systemowy Model kształcenia w branży gastronomiczno-hotelarskiej połączony z systemem walidacji kwalifikacji i kompetencji formalnych</t>
  </si>
  <si>
    <t>Akademia Trzeciego Wieku przy Miejskim Ośrodku Kultury w Olsztynie</t>
  </si>
  <si>
    <t>Międzynarodowy Festiwal Tańca Baltic Cup</t>
  </si>
  <si>
    <t>Parafia Ewangelicko - Augsburska w Pasymiu</t>
  </si>
  <si>
    <t>Transport i łączność</t>
  </si>
  <si>
    <t>Krajowe pasażerskie przewozy autobusowe</t>
  </si>
  <si>
    <t>Refundacja kosztów sprzedaży biletów ulgowych</t>
  </si>
  <si>
    <t>Przewoźnicy uprawnieni do przewozu osób środkami publicznego transportu zbiorowego</t>
  </si>
  <si>
    <t>Pozostałe zadania w zakresie polityki społecznej</t>
  </si>
  <si>
    <t>Olsztyńskie Towarzystwo "Amazonki" w Olsztynie</t>
  </si>
  <si>
    <t>Stowarzyszenie Kulturalne Zespół Pieśni i Tańca "Warmia" w Olsztynie</t>
  </si>
  <si>
    <t>Towarzystwo Przyjaciół Muzeum w Szczytnie</t>
  </si>
  <si>
    <t>Stowarzyszenie Twórców i Orędowników Kultury "Anima" w Szczytnie</t>
  </si>
  <si>
    <t>Fundacja Teatr Lota w Wydminach</t>
  </si>
  <si>
    <t>Plan</t>
  </si>
  <si>
    <t xml:space="preserve">Zadania w zakresie kultury fizycznej 
</t>
  </si>
  <si>
    <t>Kultura fizyczna</t>
  </si>
  <si>
    <t>Pokrycie kosztów poza Pomocą Techniczną związanych z Działaniem 2.5, 2.6, 3.4 ZPORR</t>
  </si>
  <si>
    <t>Pokrycie kosztów związanych z windykacją środków od Beneficjentów w ramach Działania  3.4 ZPORR</t>
  </si>
  <si>
    <t>Dofinansowanie projektu "B2N" Bussines to Nature</t>
  </si>
  <si>
    <t>Warmińsko-Mazurska Agencja Rozwoju Regionalnego S.A. w Olsztynie</t>
  </si>
  <si>
    <t>Polski Czerwony Krzyż Warmińsko-Mazurski Zarząd Okręgowy w Olsztynie</t>
  </si>
  <si>
    <t>Olsztyńska Wyższa Szkoła Informatyki i Zarządzania im. Prof. T. Kotarbińskiego w Olsztynie</t>
  </si>
  <si>
    <t>Stowarzyszenie Kulturalne "Viva-Art."</t>
  </si>
  <si>
    <t>Dofinansowanie działań z zakresu organizowania pomocy oraz ratowania życia i mienia osób, które uległy lub są narażone na utratę życia lub zdrowia na wodach województwa warmińsko-mazurskiego</t>
  </si>
  <si>
    <t>Warmińsko-Mazurski Oddział Polskiego Związku Chórów i Orkiestr w Olsztynie</t>
  </si>
  <si>
    <t>Krajowe pasażerskie przewozy kolejowe</t>
  </si>
  <si>
    <t>Upowszechnianie i popularyzacja sportu w środowisku młodzieży szkolnej</t>
  </si>
  <si>
    <t xml:space="preserve">Upowszechnianie  i popularyzacja sportu w środowisku młodzieży akademickiej </t>
  </si>
  <si>
    <t>Organizacja Środowiskowa AZS Województwa Warmińsko-Mazurskiego w Olsztynie</t>
  </si>
  <si>
    <t>Starzeć się aktywnie, czyli jak dodać życia do lat. Warmińsko-Mazurski rajd pieszy przez park krajobrazowy szlakiem rzeki Symsarny</t>
  </si>
  <si>
    <t>Wspieranie interdyscyplinarnego wojewódzkiego szkolenia i współzawodnictwa sportowego w sporcie młodzieżowym</t>
  </si>
  <si>
    <t>Szkolenie dzieci i młodzieży uzdolnionej sportowo w zakresie lekkiej atletyki (specjalność rzuty i biegi)</t>
  </si>
  <si>
    <t>Wojewódzkie Centrum Szkolenia Żeglarskiego przy Warmińsko-Mazurskim Związku Żeglarskim w Olsztynie</t>
  </si>
  <si>
    <t>Międzynarodowy XLI Turniej "O Puchar Warmii i Mazur" w zapasach dziewcząt i chłopców w stylu klasycznym i wolnym</t>
  </si>
  <si>
    <t>Olsztyński Klub Piłki Ręcznej "Warmia-Traveland" w Olsztynie</t>
  </si>
  <si>
    <t>Wodne Ochotnicze Pogotowie Ratunkowe Województwa Warmińsko-Mazurskiego w Olsztynie</t>
  </si>
  <si>
    <t>Opłacenie zamówionych przewozów, organizowanie przewozów oraz remonty taboru kolejowego</t>
  </si>
  <si>
    <t>Związek Żołnierzy Armii Krajowej Zarząd Okręgu Warmińsko-Mazurskiego</t>
  </si>
  <si>
    <t>Polskie Towarzystwo Historyczne, Oddział w Olsztynie</t>
  </si>
  <si>
    <t>Stowarzyszenie Dialog Kultur</t>
  </si>
  <si>
    <t>Mazury widziały wojnę. Portrety i wspomnienia weteranów wojny</t>
  </si>
  <si>
    <t>Olsztyńskie Stowarzyszenie Pomocy Telefonicznej</t>
  </si>
  <si>
    <t>Rozwój wolontariatu kluczem do niesienia skutecznej pomocy osobom w sytuacji kryzysu psychicznego</t>
  </si>
  <si>
    <t>Marsz Żywej Pamięci w Białymstoku</t>
  </si>
  <si>
    <t>Stowarzyszenie Gmin Polskie Zamki Gotyckie w Olsztynie</t>
  </si>
  <si>
    <t>Polskie Towarzystwo Turystyczno - Krajoznawcze, Oddział Wielkich Jezior Mazurskich w Giżycku</t>
  </si>
  <si>
    <t>Stowarzyszenie Przyjaciół Lechowa "Lechowianie"</t>
  </si>
  <si>
    <t>Wsparcie żywnościowe osób bezdomnych</t>
  </si>
  <si>
    <t>Wolontariat w działaniach społecznych Banku Żywności w Olsztynie</t>
  </si>
  <si>
    <t>Ełckie Stowarzyszenie Studentów i Absolwentów "ESSA" w Ełku</t>
  </si>
  <si>
    <t>Kolegium Zakonu Pijarów w Elblągu</t>
  </si>
  <si>
    <t>Prowadzenie jadłodajni dla bezdomnych i najbiedniejszych mieszkańców Olsztyna i okolic</t>
  </si>
  <si>
    <t>Polski Związek Niewidomych w Warszawie</t>
  </si>
  <si>
    <t>Europejskie Stowarzyszenie Edukacji i Rozwoju "Pionier"</t>
  </si>
  <si>
    <t>Stowarzyszenie Skarbników Samorządowych Warmii i Mazur w Szczytnie</t>
  </si>
  <si>
    <t>Integracyjna wymiana młodzieży z Rejonu Wileńskiego z młodzieżą z rejonu Warmii i Mazur</t>
  </si>
  <si>
    <t>Stowarzyszenie na Rzecz Rozwoju Wsi "Aniołowo"</t>
  </si>
  <si>
    <t>Aktywne społeczności Aniołowa i ST. Trelo we wspólnej Europie</t>
  </si>
  <si>
    <t>Międzynarodowy staż w judo</t>
  </si>
  <si>
    <t>Idee humanitarne w integracji młodzieży Polski, Niemiec i Rosji - warsztaty</t>
  </si>
  <si>
    <t>Stowarzyszenie Miłośników Kanału Elbląskiego "Navicula" w Łodzi</t>
  </si>
  <si>
    <t>Stowarzyszenie "Serce za Uśmiech" w Elblągu</t>
  </si>
  <si>
    <t>Stowarzyszenie Pomocy Dzieciom i Ich Rodzinom "Dajmy Szansę" w Stawigudzie</t>
  </si>
  <si>
    <t>Dom Zakonny Towarzystwa Jezusowego w Świętej Lipce</t>
  </si>
  <si>
    <t>Stowarzyszenie Mazurskie, Związek Polsko - Niemiecki w Olsztynie</t>
  </si>
  <si>
    <t>Elbląska Rada Konsultacyjna Osób Niepełnosprawnych</t>
  </si>
  <si>
    <t>Wieczornica Kresowa</t>
  </si>
  <si>
    <t>Stowarzyszenie MONAR - Poradnia Profilaktyki i Terapii w Olsztynie</t>
  </si>
  <si>
    <t>Program psychoedukacyjny dla osób uzależnionych i ich rodzin</t>
  </si>
  <si>
    <t>Program postrehabilitacyjny adresowany do osób uzależnionych od narkotyków po ukończonym podstawowym procesie leczenia</t>
  </si>
  <si>
    <t>Ośrodek Mediacji, Kształcenia i Porad Prawnych w Olsztynie</t>
  </si>
  <si>
    <t>Caritas Diecezji Ełckiej</t>
  </si>
  <si>
    <t>Różni ludzie, różne potrzeby, różnorodny wolontariat - jedna idea</t>
  </si>
  <si>
    <t>Opiekun Szkolnego Koła PCK - koordynator pracy młodych wolontariuszy</t>
  </si>
  <si>
    <t>Towarzystwo Sportowe "Gwardia" w Olsztynie</t>
  </si>
  <si>
    <t>Działalność obsługowo - rehabilitacyjna Zakładu Aktywności Zawodowej w Olsztynie</t>
  </si>
  <si>
    <t>Związek Ukraińców w Polsce Oddział Mazurski w Olsztynie</t>
  </si>
  <si>
    <t>Szkolenie zawodników w kolarstwie w ramach Wojewódzkiego Ośrodka Szkolenia Sportowego</t>
  </si>
  <si>
    <t>Szkolenie zawodników w tenisie stołowym w ramach Wojewódzkiego Ośrodka Szkolenia Sportowego</t>
  </si>
  <si>
    <t>Klub Sportowy "Zamek" w Kurzętniku</t>
  </si>
  <si>
    <t>Uczniowski Klub Sportowy "Yankees" w Działdowie</t>
  </si>
  <si>
    <t>Przewozy Regionalne Sp. z o.o. w Warszawie</t>
  </si>
  <si>
    <t>Elbląskie Stowarzyszenie Wspierania Inicjatyw Pozarządowych</t>
  </si>
  <si>
    <t xml:space="preserve">Międzynarodowy Festiwal Muzyki Chóralnej im. F. Nowowiejskiego w Barczewie </t>
  </si>
  <si>
    <t>Wakacje z kropelką - program edukacyjno-profilaktyczny promujący honorowe krwiodawstwo</t>
  </si>
  <si>
    <t>Stowarzyszenie "Przystań" w Iławie</t>
  </si>
  <si>
    <t>Wydanie dwóch numerów Biuletynu Rady ds. Rodzin Województwa Warmińsko-Mazurskiego</t>
  </si>
  <si>
    <t>Warmińsko-Mazurski Oddział Okręgowy Polski Czerwony Krzyż w Olsztynie</t>
  </si>
  <si>
    <t>Profilaktyka chorób krążenia wśród osób niepełnosprawnych</t>
  </si>
  <si>
    <t>"Żyj Aktywnie" - profilaktyka chorób układu krążenia</t>
  </si>
  <si>
    <t>"Profilaktyka ma różowe okulary"</t>
  </si>
  <si>
    <t>Towarzystwo Przyjaciół Dzieci Oddział Okręgowy w Morągu</t>
  </si>
  <si>
    <t>"Odnaleźć siebie"</t>
  </si>
  <si>
    <t>"Profilaktyka twoja szansą - wygraj z rakiem"</t>
  </si>
  <si>
    <t>"Akademia sportowa"</t>
  </si>
  <si>
    <t>Edukacja prozdrowotna oraz profilaktyka chorób układu krążenia i chorób nowotworowych</t>
  </si>
  <si>
    <t>"Twoje zdrowie w twoich rękach"</t>
  </si>
  <si>
    <t>Fundacja Europejskie Centrum Etyki i Bioetyki im. Dobrego Pasterza w Krakowie</t>
  </si>
  <si>
    <t>"HIV/AIDS - czy na pewno to nie mój problem"</t>
  </si>
  <si>
    <t>Rehabilitacja psychicznie chorych - "Potrafię"</t>
  </si>
  <si>
    <t>Rehabilitacja społeczna psychicznie chorych - "Dialog"</t>
  </si>
  <si>
    <t>"Zrozumieć żałobę - strata jako część życia"</t>
  </si>
  <si>
    <t>Stowarzyszenie Rodziców Dzieci Chorych "To ma sens" w Warszawie</t>
  </si>
  <si>
    <t>"Słońce i Przygoda" - projekt terapii psychospołecznej, rehabilitacji i aktywizacji dzieci z chorobą nowotworową i mózgowym porażeniem dziecięcym</t>
  </si>
  <si>
    <t>Warmińsko-Mazurskie Stowarzyszenie Młodzieży i Osób Dorosłych z Wadami Genetycznymi "Nadzieja" w Olsztynie</t>
  </si>
  <si>
    <t>"Przygoda ze sportem"</t>
  </si>
  <si>
    <t>"Droga do siebie" - interdyscyplinarny model pomocy osobom w kryzysie psychicznym</t>
  </si>
  <si>
    <t>Stowarzyszenie Integracji Osób Niepełnosprawnych w Bartoszycach</t>
  </si>
  <si>
    <t>"Seksualność osób z zaburzeniami psychicznymi"</t>
  </si>
  <si>
    <t>Święto Kultury i Spotkań Stowarzyszenia Mazurskiego. Seminarium pn. "Los małej mniejszości narodowej-mazurscy Filiponi""</t>
  </si>
  <si>
    <t>XXXVI Międzynarodowy Jarmark Folkloru</t>
  </si>
  <si>
    <t>"Razem z Tobą" - promujemy kulturę Elbląga i naszego regionu</t>
  </si>
  <si>
    <t>"Rocznik Ełcki 2012 t.IX"</t>
  </si>
  <si>
    <t>Mazurskie Towarzystwo Naukowe w Ełku</t>
  </si>
  <si>
    <t>"Uroki słowa w mowie i pieśni ojców naszych"</t>
  </si>
  <si>
    <t>47 Dziecięcy Festiwal Kultury Ukraińskiej</t>
  </si>
  <si>
    <t>"XI Pasłęcka Uczta Kultur Wschodu"</t>
  </si>
  <si>
    <t>Redagowanie i wydawanie regionalnego kwartalnika kulturalno-literackiego "VariArt"</t>
  </si>
  <si>
    <t>IX Festiwal "O Warmio moja miła" Feliksa Nowowiejskiego</t>
  </si>
  <si>
    <t>Zgromadzenie Sióstr Św. Katarzyny z siedzibą w Braniewie</t>
  </si>
  <si>
    <t>"Światło, które nie może zagasnąć" - 
400-lecie śmierci Reginy Protmann</t>
  </si>
  <si>
    <t>Towarzystwo Kultury Teatralnej Oddział Okręgowy w Olsztynie</t>
  </si>
  <si>
    <t>"Warmia i Mazury regionem sztuki słowa"</t>
  </si>
  <si>
    <t>58 Ogólnopolski Konkurs Recytatorski - eliminacje rejonowe i wojewódzkie</t>
  </si>
  <si>
    <t>Stowarzyszenie Społeczno-Kulturalne "Samograj" w Nowym Kawkowie</t>
  </si>
  <si>
    <t xml:space="preserve">Organizacja dwóch koncertów Orkiestry Wczorajszego Fasonu </t>
  </si>
  <si>
    <t>Warmińsko-Mazurskie Stowarzyszenie "Bajka" w Olsztynie</t>
  </si>
  <si>
    <t>VII Światowe Dni Bajki</t>
  </si>
  <si>
    <t>XVIII Międzynarodowe Olsztyńskie Dni Folkloru "Warmia 2013"</t>
  </si>
  <si>
    <t>XXIV Świętolipskie Wieczory Muzyczne</t>
  </si>
  <si>
    <t>Stowarzyszenie na Rzecz Rozwoju Wsi Rogoż</t>
  </si>
  <si>
    <t>Przegląd Zespołów Śpiewaczych" Senioriada 2013" Rogoż</t>
  </si>
  <si>
    <t>Mazurski Jazz - XV Jarmark Mazurski w Szczytnie</t>
  </si>
  <si>
    <t>XVIII Międzynarodowy Festiwal Dziecięcych Zespołów Folklorystycznych Mniejszości Narodowych</t>
  </si>
  <si>
    <t>Konkurs Sztuki Baletowej</t>
  </si>
  <si>
    <t>Stowarzyszenie "Broadway" w Elblągu</t>
  </si>
  <si>
    <t>Towarzystwo Naukowe "Pruthenia" w Olsztynie</t>
  </si>
  <si>
    <t>Sesja Naukowa Sł. Regina Protmann i Zgromadzenie Sióstr Św. Katarzyny - wkład w dziedzictwo kulturowe Warmii</t>
  </si>
  <si>
    <t>Prusy na mapach Rzeczpospolitej od XVI w.</t>
  </si>
  <si>
    <t>Stowarzyszenie Kobiet "Mniej Marzenia" w Lidzbarku Warmińskim</t>
  </si>
  <si>
    <t>Wystawa plastyczna artystów amatorów "Jej Portret"</t>
  </si>
  <si>
    <t>XXVIII Festiwal Piosenki Harcerskiej, Turystycznej i Żeglarskiej</t>
  </si>
  <si>
    <t>XXIII Ogólnopolski Przegląd Kultury Mniejszości Narodowych Integracje 2013</t>
  </si>
  <si>
    <t>V Międzynarodowy Festiwal "Wikingowie z Truso w Elblągu"</t>
  </si>
  <si>
    <t>Stowarzyszenie MiłośnikówSuchacza i Okolicy w Suchaczu</t>
  </si>
  <si>
    <t>Inscenizacja bitwy na zalewie Wiślanym w 550 rocznicę zwycięstwa Floty Elbląsko-Gdańskiej nad Flotą Zakonu Krzyżackiego w czasie Wojny Trzynastoletniej</t>
  </si>
  <si>
    <t>Stowarzyszenie "Łańcuch Wzajemności" z siedzibą w Krekolach</t>
  </si>
  <si>
    <t>Taniec i piosenka dziedzictwem Warmii</t>
  </si>
  <si>
    <t xml:space="preserve">Stowarzyszenie "Teatr Węgajty" </t>
  </si>
  <si>
    <t>QUEM QUERITIS prezentacje muzycznych dramatów średniowiecza</t>
  </si>
  <si>
    <t>Lipowy Ostrów</t>
  </si>
  <si>
    <t>Teatr bez ścian</t>
  </si>
  <si>
    <t>III Szczycieński Festiwal Gitarowy</t>
  </si>
  <si>
    <t>XVI Pasymskie Koncerty Muzyki Organowej i Kameralnej Pasym - Dźwierzuty 2013</t>
  </si>
  <si>
    <t>Lokalna Grupa Działania "Brama mazurskiej Krainy" z siedzibą w Nidzicy</t>
  </si>
  <si>
    <t>Zabawy z tradycją</t>
  </si>
  <si>
    <t>XXIX Kaziuki - Wilniuki - Festiwal kultury wileńskiej</t>
  </si>
  <si>
    <t>Rozbudowa regionalnej kolekcji sztuki współczesnej</t>
  </si>
  <si>
    <t>26h! Maraton Artystyczny 2013</t>
  </si>
  <si>
    <t>Ślady kultury - dziedzictwo znane i nieznane</t>
  </si>
  <si>
    <t>Zgromadzenie Księży Marianów w Stoczku Klasztornym</t>
  </si>
  <si>
    <t>Konserwacja cudownego obrazu "Matka Boska Stoczkowska" z rekonstrukcją ołtarza głównego z 1513 r. w Sanktuarium Matki Bożej Pokoju w Stoczku Klasztornym</t>
  </si>
  <si>
    <t>Parafia Rzymskokatolicka pw. Najświętszego Zbawiciela w Głotowie</t>
  </si>
  <si>
    <t>Zakończenie konserwacji ołtarza z 1726 roku w kościele w Głotowie</t>
  </si>
  <si>
    <t>Archidiecezja Warmińska</t>
  </si>
  <si>
    <t>III etap prac konserwacji polichromii autorstwa Macieja Jana Meyera na ścianie północnej w katedrze z XIV w. we Fromborku</t>
  </si>
  <si>
    <t>Rzymskokatolicka Parafia  pw. Św. Anny i Św. Jerzego w Radostowie</t>
  </si>
  <si>
    <t>Prace konserwatorskie i restauratorskie przy ołtarzu głównym z balustradą kościoła pw. Św. Anny i Św. Jerzego w Radostowie</t>
  </si>
  <si>
    <t xml:space="preserve">Zabezpieczenie, zachowanie substancji prospektu organów z 1750 r. w kościele ewangelicko-augsburskim w Dźwierzutach </t>
  </si>
  <si>
    <t>Rzymskokatolicka Parafia  pw. Św. Apostołów Piotra i Pawła w Grodzicznie</t>
  </si>
  <si>
    <t>Konserwacja ołtarza bocznego pw. Św. Jana Nepomucena z 1740 r. w kościele w Grodzicznie</t>
  </si>
  <si>
    <t>Parafia Rzymskokatolicka Św. Katarzyny Aleksandryjskiej w Lubominie</t>
  </si>
  <si>
    <t>Konserwacja i restauracja obrazów Matki Bożej Niepokalanej i Św. Rocha oraz rzeźb św. Augustyna i Ambrożego na ołtarzu kościoła w Lubominie</t>
  </si>
  <si>
    <t>Parafia Rzymskokatolicka Św. Jana Chrzciciela w Ornecie</t>
  </si>
  <si>
    <t>Przeprowadzenie badań architektonicznych w jednym z najstarszych budynków w Lubawie</t>
  </si>
  <si>
    <t>Parafia Rzymskokatolicka Św. Rocha i Św. Mikołaja w Bażynach</t>
  </si>
  <si>
    <t>Konserwacja górnej kondygnacji ołtarza głównego oraz obrazu Matki Boskiej w kościele w Bażynach</t>
  </si>
  <si>
    <t>Obywatelskie Obchody Narodowego Dnia Pamięci Żołnierzy Wyklętych</t>
  </si>
  <si>
    <t>Łączy nas patriotyzm - IV edycja</t>
  </si>
  <si>
    <t>Towarzystwo Przyjaciół 1 Mazurskiej Brygady Artylerii im. Gen. Bema</t>
  </si>
  <si>
    <t>Festyn w ramach uroczystości wręczenia sztandaru w czasie Obchodów Święta 11 Mazurskiego Pułku Artylerii</t>
  </si>
  <si>
    <t>"Wolontariusz - siła napędowa Organizacji"</t>
  </si>
  <si>
    <t>"Wolontariat - i możesz więcej"</t>
  </si>
  <si>
    <t>Związek Harcerstwa Polskiego, Chorągiew Warmińsko-Mazurska</t>
  </si>
  <si>
    <t>"Sprawne kadry gwarantem sprawnej Organizacji"</t>
  </si>
  <si>
    <t>"Radość dzielona podwójną radością"</t>
  </si>
  <si>
    <t>"CKU" Stowarzyszenie na Rzecz Kształcenia</t>
  </si>
  <si>
    <t>Wspólne cele, wspólne działanie, integrowanie środowiska Uniwersytetów Trzeciego Wieku</t>
  </si>
  <si>
    <t>Amazonko - bądź liderką, buduj silne stowarzyszenie</t>
  </si>
  <si>
    <t>Uczczenie 68 rocznicy zakończenia II Wojny Światowej</t>
  </si>
  <si>
    <t>Regionalne Centrum Wolontariatu w Elblągu</t>
  </si>
  <si>
    <t>"Pomarańczowa Reaktywacja" - promocja i rozwój wolontariatu na Warmii i Mazurach</t>
  </si>
  <si>
    <t>"Laboratorium Animacji Społecznej"</t>
  </si>
  <si>
    <t>"Lidzbarskie Forum Kobiet"</t>
  </si>
  <si>
    <t>"W stronę partnerstwa" - rozwój reprezentacji i systemu wsparcia trzeciego sektora</t>
  </si>
  <si>
    <t>"Godni Naśladowania" - wydanie jubileuszowe</t>
  </si>
  <si>
    <t>Edukacja i rozwój NGO</t>
  </si>
  <si>
    <t>Stowarzyszenie Historyczne im. Gen. Stefana Roweckiego "Grota" Dowódcy AK w Olsztynie</t>
  </si>
  <si>
    <t>Uczczenie 70 rocznicy aresztowania twórcy i pierwszego dowódcy Armii Krajowej</t>
  </si>
  <si>
    <t>Marsz Żywej Pamięci Sybiru</t>
  </si>
  <si>
    <t>Ogólnowojewódzki konkurs Sybiracy - My znów do niepodległej szli</t>
  </si>
  <si>
    <t>Jesień poetycka 2013</t>
  </si>
  <si>
    <t>"Śladami ojców" pobyt edukacyjno-krajoznawczy młodzieży polonijnej w Rosji</t>
  </si>
  <si>
    <t>"Podaj dalej"</t>
  </si>
  <si>
    <t>"Decydujmy wspólnie" Społeczeństwo obywatelskie pogranicza polsko-rosyjskiego a ochrona środowiska</t>
  </si>
  <si>
    <t>Sąsiedzka współpraca</t>
  </si>
  <si>
    <t>Fundacja Stara Szkoła</t>
  </si>
  <si>
    <t>Wolontariusze europejscy dla rozwoju lokalnego</t>
  </si>
  <si>
    <t>VII Międzynarodowe Spotkania Artystyczne</t>
  </si>
  <si>
    <t>VII Spotkanie Polskich Uniwersytetów III Wieku zza wschodniej granicy</t>
  </si>
  <si>
    <t>X Biesiada Wileńska</t>
  </si>
  <si>
    <t>XLII Ogólnopolski Zlot Grunwaldzki</t>
  </si>
  <si>
    <t>Stowarzyszenie "Łączy Nas Kanał Elbląski" w Elblągu</t>
  </si>
  <si>
    <t>Rowerowy Szlak Mannonitów - dokumentacja i znakowanie</t>
  </si>
  <si>
    <t>Lokalna Organizacja Turystyczna "Ziemia Mrągowska" w Mrągowie</t>
  </si>
  <si>
    <t>Uczniowski Klub Sportowy "Horyzont" w Elblągu</t>
  </si>
  <si>
    <t>Warmia i Mazury - raj dla żeglarzy</t>
  </si>
  <si>
    <t>Gołdapski Fundusz Lokalny w Gołdapi</t>
  </si>
  <si>
    <t>Ekomuzea Mazur - etap II</t>
  </si>
  <si>
    <t>Stowarzyszenie Dom Warmiński w Lidzbarku Warmińskim</t>
  </si>
  <si>
    <t>Organizacja imprez turystycznych promujących atrakcje i produkty turystyczne województwa warmińsko-mazurskiego</t>
  </si>
  <si>
    <t>Szlakiem zamków gotyckich - wydawnictwo folderu produktów turystycznych w wersji rosyjskiej</t>
  </si>
  <si>
    <t>Odnawianie i modernizacja turystycznego szlaku rowerowego Wilkasy-Rydzewo-Miłki-Lipińskie-Wydminy</t>
  </si>
  <si>
    <t>Upowszechnianie i popularyzacja sportu w środowisku wiejskim i małych miast</t>
  </si>
  <si>
    <t xml:space="preserve">Wspieranie działalności sportowej zespołów biorących udział w najwyższych rangą krajowych rozgrywkach ligowych - Tenis Stołowy, Szachy </t>
  </si>
  <si>
    <t>Organizacja imprez sportowych o zasięgu krajowym i międzynarodowym, mającym szczególne znaczenie dla rozwoju sportu w województwie i jego promocji: w kolarstwie szosowym i tenisie stołowym</t>
  </si>
  <si>
    <t>XI Międzynarodowe Mistrzostwa Żeglarzy Niepełnosprawnych</t>
  </si>
  <si>
    <t>Polskie Stowarzyszenie na Rzecz Osób z Upośledzeniem Umysłowym Koło w Ostródzie</t>
  </si>
  <si>
    <t>X Spartakiada Osób Niepełnosprawnych Województwa Warmińsko-Mazurskiego</t>
  </si>
  <si>
    <t>VIII Spartakiada Domów Pomocy Społecznej Polski Północno-Wschodniej</t>
  </si>
  <si>
    <t>Stowarzyszenie Wspierania Rozwoju Dzieci i Młodzieży "Jesteś" w Węgorzewie</t>
  </si>
  <si>
    <t>Oddział Warmińsko-Mazurski Polskiego Związku Głuchych w Olsztynie</t>
  </si>
  <si>
    <t>Wojewódzki Turniej Niesłyszących w Bule</t>
  </si>
  <si>
    <t xml:space="preserve">Wojewódzki Turniej Bowlingowy Niesłyszących </t>
  </si>
  <si>
    <t>Upowszechnianie  i popularyzacja sportu w środowisku osób niepełnosprawnych</t>
  </si>
  <si>
    <t>Szkolenie sportowe i udział zawodników województwa w zawodach ogólnopolskich i międzynarodowych w dyscyplinach paraolimpijskich</t>
  </si>
  <si>
    <t>Udział Klubu w rozgrywkach I ligi państwowej w baseballu w sezonie 2013</t>
  </si>
  <si>
    <t xml:space="preserve">Wspieranie działalności sportowej zespołów biorących udział  w najwyższych rangą krajowych rozgrywkach ligowych </t>
  </si>
  <si>
    <t>Wspieranie działalności sportowej zespołu KKS "Olsztyn" występującego w rozgrywkach I Ligi Kobiet</t>
  </si>
  <si>
    <t>Wspieranie działalności sportowej Olsztyńskiego Klubu Piłki Ręcznej "Warmia-Traveland"</t>
  </si>
  <si>
    <t>Stowarzyszenie Rozwoju Sportu Gminy Bartoszyce "Herkus"</t>
  </si>
  <si>
    <t>Drugie Wojewódzkie Samorządowe Biegi Przełajowe "Urzędasy biegną przez lasy"</t>
  </si>
  <si>
    <t xml:space="preserve">Szkolenie zawodników w żeglarstwie regatowym </t>
  </si>
  <si>
    <t>Warmińsko-Mazurski Związek Kolarski w Olsztynie</t>
  </si>
  <si>
    <t>Wspieranie wojewódzkich ośrodków szkolenia sportowego w wiodących dyscyplinach</t>
  </si>
  <si>
    <t>Sport nie zna granic</t>
  </si>
  <si>
    <t xml:space="preserve">Klub Sportowy "Budowlani" Olsztyn </t>
  </si>
  <si>
    <t>Wspieranie wymiany i kontaktów sportowych</t>
  </si>
  <si>
    <t>Fundacja im. Marka Włodarczyka w Olsztynie</t>
  </si>
  <si>
    <t>XX Memoriał Marka Włodarczyka</t>
  </si>
  <si>
    <t>Klub Sportowy "Orzeł" w Elblągu</t>
  </si>
  <si>
    <t>Mistrzostwa Polski Seniorów w shrot-tracku</t>
  </si>
  <si>
    <t>XIII Międzynarodowy Halowy Turniej Baseballu "Działdowo Cup 2013"</t>
  </si>
  <si>
    <t xml:space="preserve">Organizacja Mistrzostw Polski Seniorów w kick-boxingu w formułach light-contact </t>
  </si>
  <si>
    <t>Mazurska Szkoła Żeglarska w Giżycku</t>
  </si>
  <si>
    <t xml:space="preserve">XII Międzynarodowe Długodystansowe Mistrzostwa Polski </t>
  </si>
  <si>
    <t>Cykliczne Zawody Sportowe w Piłce Siatkowej Młodzieży z Regionu Wileńskiego i wybranych powiatów Warmii i Mazur</t>
  </si>
  <si>
    <t>XLI Międzynarodowe Mistrzostwa Polski w Ringo</t>
  </si>
  <si>
    <t>Akademicki Związek Sportowy Zarząd Główny</t>
  </si>
  <si>
    <t>Mazury Curling Festival 2013</t>
  </si>
  <si>
    <t>Profesjonalny urząd administracji samorządowej (PO KL 5.2.)</t>
  </si>
  <si>
    <t>"Soundsystem 2013 - zażywam tylko dźwięków"</t>
  </si>
  <si>
    <t>Wydawnictwo i promocja profilaktycznego filmu musicalowego "Noc w środku dnia"</t>
  </si>
  <si>
    <t>II część projektu - Pokojowe rozwiązywanie konfliktów - innowacyjny program profilaktyczny przeciwdziałający przemocy i agresji</t>
  </si>
  <si>
    <t>"Zmiana może zacząć się od Ciebie"</t>
  </si>
  <si>
    <t>Warmińsko-Mazurskie Stowarzyszenie Pomocy Rodzinie "Sukurs" w Olsztynie</t>
  </si>
  <si>
    <t>Program interwencyjno-wspierający dla rodzin z problemem przemocy i uzależnienia od alkoholu</t>
  </si>
  <si>
    <t>Program zorganizowania dwóch konferencji wojewódzkich z zakresu problematyki uzależnień</t>
  </si>
  <si>
    <t>"W poszukiwaniu siebie"</t>
  </si>
  <si>
    <t>Program profilaktyczno-edukacyjny dla dzieci i młodzieży z grup podwyższonego ryzyka realizowany w ramach świetlicy profilaktycznej</t>
  </si>
  <si>
    <t>Wakacyjne warsztaty profilaktyczne II</t>
  </si>
  <si>
    <t>Pomoc dzieciom z rodzin dysfunkcyjnych i niewydolnych wychowawczo</t>
  </si>
  <si>
    <t>Elbląskie Centrum Mediacji i Aktywizacji Społecznej w Elblągu</t>
  </si>
  <si>
    <t>Kampania profilaktyczna na temat przemocy w rodzinie kierowana do seniorów województwa warmińsko-mazurskiego</t>
  </si>
  <si>
    <t>Odbudowanie zdolności do prawidłowego funkcjonowania w społeczeństwie kobiet i ich dzieci dotkniętych przemocą domową</t>
  </si>
  <si>
    <t>Stowarzyszenie Inicjatyw Społecznych "Przyjazny Krąg" w Elblągu</t>
  </si>
  <si>
    <t>Care-Diem - Nasz sposób na nudę. Zorganizowanie czasu wolnego dla młodzieży z Młodzieżowego Klubu Integracji Społecznej</t>
  </si>
  <si>
    <t>Polskie Stowarzyszenie na Rzecz Osób z Upośledzeniem Umysłowym Koło w Nidzicy</t>
  </si>
  <si>
    <t>Warsztaty w Świetlicy Opiekuńczo-Wychowawczej dla dzieci i młodzieży oraz ich rodziców</t>
  </si>
  <si>
    <t>Prowadzenie całodobowych dyżurów telefonicznych przez Olsztyński Telefon Zaufania "Anonimowy Przyjaciel"</t>
  </si>
  <si>
    <t>XV Festyn Integracyjny "Jesteśmy razem"</t>
  </si>
  <si>
    <t>"Na rzecz osób starszych"</t>
  </si>
  <si>
    <t>Udzielanie pomocy bezdomnym oraz zagrożonych bezdomnością poprzez  prowadzenie punktu pomocy rzeczowej i sanitarnej przy ZR PCK w Morągu</t>
  </si>
  <si>
    <t>Aktywizacja osób starszych oraz promowanie pozytywnego wizerunku seniorów</t>
  </si>
  <si>
    <t>Aktywizacja członków Uniwersytetu Trzeciego Wieku - Zespół Wolontariuszy 50+</t>
  </si>
  <si>
    <t>Wolontariat - Caritas łączy pokolenia</t>
  </si>
  <si>
    <t>Internet.beztajemnic@dla55+</t>
  </si>
  <si>
    <t>Stowarzyszenie Kulturalne "Viva-Art." w Elblągu</t>
  </si>
  <si>
    <t>Kompetentny wolontariusz</t>
  </si>
  <si>
    <t>Związek Harcerstwa Polskiego Chorągiew Warmińsko-Mazurska Hufiec Węgorzewo</t>
  </si>
  <si>
    <t>Związek Harcerstwa Polskiego Chorągiew Warmińsko-Mazurska w Olsztynie</t>
  </si>
  <si>
    <t>Zlot Honorowych Obywateli Fromborka (65+)</t>
  </si>
  <si>
    <t>Kompleksowa pomoc na rzecz osób bezdomnych i zagrożonych bezdomnością</t>
  </si>
  <si>
    <t>Nowe otwarcia - piękno życia w kolorze sepii</t>
  </si>
  <si>
    <t>Stowarzyszenie Wielokierunkowej Pomocy "Remedium" w Mrągowie</t>
  </si>
  <si>
    <t>Zawsze jest czas na zmianę - aktywny senior</t>
  </si>
  <si>
    <t>Wsparcie dzieci zagrożonych niepełnosprawnością w dążeniu do samodzielnego funkcjonowania</t>
  </si>
  <si>
    <t>Bank Żywności w Elblągu</t>
  </si>
  <si>
    <t>"Obfitszy talerz"</t>
  </si>
  <si>
    <t>Dobromiejskie Stowarzyszenie Inicjatyw Społecznych w Dobrym Mieście</t>
  </si>
  <si>
    <t>"Lokomotywni - Dobre Miasto"</t>
  </si>
  <si>
    <t>Profilaktyka prorodzinna - wspieranie programów i działań mających na celu pomoc rodzinom problemowym, zagrożonym dysfunkcjami społecznymi, w szczególności z terenów wiejskich</t>
  </si>
  <si>
    <t>"Rodzinny Dzień Gier Planszowych"</t>
  </si>
  <si>
    <t>"Daj coś z siebie innym"</t>
  </si>
  <si>
    <t>Fundacja "Wspieranie i Promocja Przedsiębiorczości na Warmii, Mazurach i Powiślu" w Olsztynie</t>
  </si>
  <si>
    <t>Towarzystwo Opieki Nad Zwierzętami w Polsce Oddział w Elblągu</t>
  </si>
  <si>
    <t>Interwencyjne leczenie kotów wolnożyjących</t>
  </si>
  <si>
    <t>Forum Dialogu Publicznego w Olsztynie</t>
  </si>
  <si>
    <t>Związek Harcerstwa Polskiego Ośrodek Szkoleniowo-Wypoczynkowy "Perkoz" w Olsztynku</t>
  </si>
  <si>
    <t>Rozwój programu edukacyjnego poprzez prowadzenie monitoringu warunków meteorologicznych i obserwacji klimatycznych w Terenowej Bazie Edukacji Ekologicznej "Perkoz"</t>
  </si>
  <si>
    <t>Stowarzyszenie "Woryty"</t>
  </si>
  <si>
    <t>Warmińsko Droga Krajobrazowa - promocja rozwiązań i edukacja w zakresie ochrony alei przydrożnych</t>
  </si>
  <si>
    <t>Oddział Warmińsko-Mazurski Polskiego Towarzystwa Turystyczno-Krajobrazowego w Olsztynie</t>
  </si>
  <si>
    <t>Stowarzyszenie Na Rzecz Pomocy Osobom Niepełnosprawnym w Ornecie</t>
  </si>
  <si>
    <t>"Zielonym do góry" - cykl zajęć edukacyjnych o charakterze ekologicznym połączonych z działalnością na rzecz ochrony przyrody</t>
  </si>
  <si>
    <t>"W przyjaźni z naturą"</t>
  </si>
  <si>
    <t>Stowarzyszenie "Łańcuch Wzajemności"  w Kiwitach</t>
  </si>
  <si>
    <t>Ochotnicza Straż Pożarna "Pomoc Maltańska" w Klebarku Wielkim</t>
  </si>
  <si>
    <t>"Czas na straż - bezpieczeństwo i profesjonalizm"</t>
  </si>
  <si>
    <t>Ochotnicza Straż Pożarna w Barczewie</t>
  </si>
  <si>
    <t>"Czyste szlaki kajakowe"</t>
  </si>
  <si>
    <t>Ochotnicza Straż Pożarna w Rumianie</t>
  </si>
  <si>
    <t>Miejsce rekreacji nad stawem w Rumianie</t>
  </si>
  <si>
    <t>Ozdabianie miejscowości w sposób trwały i z wykorzystaniem motywów charakterystycznych dla wsi</t>
  </si>
  <si>
    <t>"Przyjazna altana - miejscem spotkań mieszkańców Jesionowa"</t>
  </si>
  <si>
    <t>"Razem dla wspólnego dobra"</t>
  </si>
  <si>
    <t>Oznakowanie wsi Blanki poprzez wykonanie tablic informacyjnych i kierunkowych</t>
  </si>
  <si>
    <t>Zagospodarowanie terenu przy stawie w miejscowości Otręba</t>
  </si>
  <si>
    <t>"Wieś sztuki - szansą rozwoju lokalnej społeczności"</t>
  </si>
  <si>
    <t>Kolorowy Most" - nowa wizytówka dwóch wsi</t>
  </si>
  <si>
    <t>Stowarzyszenie Ochotnicza Straż Pożarna w Lenartach</t>
  </si>
  <si>
    <t>Wykonanie i montaż tablicy informacji turystycznej we wsi Lenarty</t>
  </si>
  <si>
    <t>"Pamiętajmy o ogrodach"</t>
  </si>
  <si>
    <t>Stowarzyszenie Młodzieżowe "Pod Jesionem" w Jesionowie</t>
  </si>
  <si>
    <t>Stowarzyszenie Obywatelskie "Nasza wieś - nasza przyszłość" w Kandytach</t>
  </si>
  <si>
    <t>Stowarzyszenie Przyjaciół Wsi Zalesie "Zalesianka" w Zalesiu</t>
  </si>
  <si>
    <t>Centrum Inicjatyw Lokalnych "Przestrzeń" w Blankach</t>
  </si>
  <si>
    <t>Stowarzyszenie "Wspólnie dla wsi" w Kurzętniku</t>
  </si>
  <si>
    <t>Fundacja na Rzecz Wspierania Rozwoju Kreatywności oraz Rozwoju Twórczości Dzieci, Młodzieży i Dorosłych Kreoli - Kraina Kreatywności w Jerutkach</t>
  </si>
  <si>
    <t>Stowarzyszenie Przyjaciół Karszewa "Pióropuszowy Gaj" w Karszewie</t>
  </si>
  <si>
    <t>Stowarzyszenie "Dwie Wsie" w Dłużynie</t>
  </si>
  <si>
    <t>Organizacja spływu kajakowego promującego nowy regionalny produkt turystyczny "Szlak krajowy rzeką Dajną"</t>
  </si>
  <si>
    <t xml:space="preserve">Oddział Związku Sybiraków w Olsztynie </t>
  </si>
  <si>
    <t>XII Dni Kultury polskiej w Obwodzie Kaliningradzkim</t>
  </si>
  <si>
    <t>Kętrzyńskie Towarzystwo "Amazonki" w Kętrzynie</t>
  </si>
  <si>
    <t>Olsztyńskie Stowarzyszenie Pomocy Telefonicznej w Olsztynie</t>
  </si>
  <si>
    <t>Stowarzyszenie Edukacyjne Wyrównywania Szans Młodzieży w Pasłęku</t>
  </si>
  <si>
    <t>Międzynarodowa konferencja "Ekologiczne aspekty nielegalnej eksploatacji obszarów leśnych"</t>
  </si>
  <si>
    <t>Rozbudowa internetowego portalu promującego przyrodę Warmii i Mazur www.przyroda.mazury.pl</t>
  </si>
  <si>
    <t>XXXIV Lidzbarskie Wieczory Humoru i Satyry - ogólnopolski turniej kabaretów i teatrów satyry</t>
  </si>
  <si>
    <t>Warmińsko-Mazurskie Towarzystwo Zachęty Sztuk Pięknych w Olsztynie</t>
  </si>
  <si>
    <t>Konserwacja aniołów, girland ołtarza głównego w kościele w Ornecie</t>
  </si>
  <si>
    <t>Parafia Rzymskokatolicka pw. Nawiedzenia NMP i Św. Anny w Lubawie</t>
  </si>
  <si>
    <t>Warmińsko-Mazurskie Towarzystwo Ringo w Bartoszycach</t>
  </si>
  <si>
    <t>Organizacja turnieju siatkarskiego pod nazwą "Mała Szkoła - Duży Sukces"</t>
  </si>
  <si>
    <t>Stowarzyszenie Przyjaciół Osób Niepełnosprawnych "Przystań" przy Domu Pomocy Społecznej w Nowej Wsi Ełckiej</t>
  </si>
  <si>
    <t>Konkurs Wojewódzki "Ruch rzeźbi umysł, serce, ciało" dla uczniów Specjalnych Ośrodków Szkolno-Wychowawczych z Województwa Warmińsko-Mazurskiego</t>
  </si>
  <si>
    <t>Taniec sportową wizytówką Warmii i Mazur - cykl turniejów Towarzyskiego Tańca Sportowego</t>
  </si>
  <si>
    <t>Klub Sportowy "Olimpia" w Elblągu</t>
  </si>
  <si>
    <t xml:space="preserve">Wykonanie planowanych dotacji dla podmiotów niezaliczanych do sektora finansów publicznych udzielanych z budżetu Województwa Warmińsko-Mazurskiego w 2013 roku na dzień 30.06.2013 r.
</t>
  </si>
  <si>
    <t>Odnawianie i modernizacja odcinka turystycznego szlaku rowerowego Święta Lipka-Kętrzyn-Gierłoż-Owczarnia-Nakomiady-Ryn-Stara Rudówka- Bogaczewo-Giżycko</t>
  </si>
  <si>
    <t>HIV/AIDS - warsztaty dla dzieci i młodzieży</t>
  </si>
  <si>
    <t>Rehabilitacja społeczna psychicznie chorych poprzez uczestnictwo w zespole muzycznym "Paja Brava - dzika trawa"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</si>
</sst>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u/>
      <sz val="10"/>
      <color theme="10"/>
      <name val="Arial CE"/>
      <charset val="238"/>
    </font>
    <font>
      <sz val="1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u/>
      <sz val="10"/>
      <color rgb="FF0070C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u/>
      <sz val="10"/>
      <color indexed="12"/>
      <name val="Times New Roman"/>
      <family val="1"/>
      <charset val="238"/>
    </font>
    <font>
      <u/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b/>
      <sz val="10"/>
      <color theme="9" tint="0.59999389629810485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27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horizontal="right" vertical="center"/>
    </xf>
    <xf numFmtId="3" fontId="5" fillId="2" borderId="3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9" fontId="6" fillId="6" borderId="3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vertical="center" wrapText="1"/>
    </xf>
    <xf numFmtId="3" fontId="6" fillId="6" borderId="3" xfId="0" applyNumberFormat="1" applyFont="1" applyFill="1" applyBorder="1" applyAlignment="1">
      <alignment horizontal="right" vertical="center"/>
    </xf>
    <xf numFmtId="0" fontId="6" fillId="6" borderId="3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3" fontId="6" fillId="2" borderId="0" xfId="0" applyNumberFormat="1" applyFont="1" applyFill="1" applyAlignment="1">
      <alignment vertical="center"/>
    </xf>
    <xf numFmtId="0" fontId="2" fillId="4" borderId="2" xfId="0" applyFont="1" applyFill="1" applyBorder="1" applyAlignment="1">
      <alignment horizontal="center"/>
    </xf>
    <xf numFmtId="49" fontId="2" fillId="4" borderId="2" xfId="0" applyNumberFormat="1" applyFont="1" applyFill="1" applyBorder="1" applyAlignment="1">
      <alignment horizontal="center" vertical="top"/>
    </xf>
    <xf numFmtId="3" fontId="2" fillId="4" borderId="13" xfId="0" applyNumberFormat="1" applyFont="1" applyFill="1" applyBorder="1" applyAlignment="1">
      <alignment vertical="center" wrapText="1"/>
    </xf>
    <xf numFmtId="3" fontId="2" fillId="4" borderId="11" xfId="0" applyNumberFormat="1" applyFont="1" applyFill="1" applyBorder="1" applyAlignment="1">
      <alignment horizontal="right" vertical="center"/>
    </xf>
    <xf numFmtId="0" fontId="2" fillId="4" borderId="11" xfId="0" applyFont="1" applyFill="1" applyBorder="1" applyAlignment="1">
      <alignment vertical="center" wrapText="1"/>
    </xf>
    <xf numFmtId="0" fontId="2" fillId="3" borderId="0" xfId="0" applyFont="1" applyFill="1"/>
    <xf numFmtId="3" fontId="2" fillId="3" borderId="0" xfId="0" applyNumberFormat="1" applyFont="1" applyFill="1"/>
    <xf numFmtId="0" fontId="7" fillId="2" borderId="3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/>
    </xf>
    <xf numFmtId="3" fontId="7" fillId="2" borderId="3" xfId="0" applyNumberFormat="1" applyFont="1" applyFill="1" applyBorder="1" applyAlignment="1">
      <alignment vertical="center" wrapText="1"/>
    </xf>
    <xf numFmtId="3" fontId="7" fillId="2" borderId="3" xfId="0" applyNumberFormat="1" applyFont="1" applyFill="1" applyBorder="1" applyAlignment="1">
      <alignment horizontal="right" vertical="center"/>
    </xf>
    <xf numFmtId="0" fontId="8" fillId="2" borderId="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/>
    <xf numFmtId="0" fontId="2" fillId="2" borderId="0" xfId="0" applyFont="1" applyFill="1" applyBorder="1"/>
    <xf numFmtId="0" fontId="2" fillId="4" borderId="4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 vertical="top"/>
    </xf>
    <xf numFmtId="0" fontId="6" fillId="6" borderId="1" xfId="0" applyFont="1" applyFill="1" applyBorder="1" applyAlignment="1">
      <alignment vertical="top" wrapText="1"/>
    </xf>
    <xf numFmtId="3" fontId="6" fillId="6" borderId="3" xfId="0" applyNumberFormat="1" applyFont="1" applyFill="1" applyBorder="1" applyAlignment="1">
      <alignment horizontal="right" vertical="top"/>
    </xf>
    <xf numFmtId="0" fontId="9" fillId="6" borderId="3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/>
    </xf>
    <xf numFmtId="3" fontId="9" fillId="2" borderId="0" xfId="0" applyNumberFormat="1" applyFont="1" applyFill="1" applyBorder="1"/>
    <xf numFmtId="0" fontId="9" fillId="2" borderId="0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top"/>
    </xf>
    <xf numFmtId="3" fontId="2" fillId="4" borderId="8" xfId="0" applyNumberFormat="1" applyFont="1" applyFill="1" applyBorder="1" applyAlignment="1">
      <alignment vertical="center" wrapText="1"/>
    </xf>
    <xf numFmtId="3" fontId="2" fillId="4" borderId="8" xfId="0" applyNumberFormat="1" applyFont="1" applyFill="1" applyBorder="1" applyAlignment="1">
      <alignment horizontal="right" vertical="center"/>
    </xf>
    <xf numFmtId="0" fontId="2" fillId="4" borderId="19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/>
    </xf>
    <xf numFmtId="3" fontId="2" fillId="3" borderId="0" xfId="0" applyNumberFormat="1" applyFont="1" applyFill="1" applyBorder="1"/>
    <xf numFmtId="0" fontId="2" fillId="3" borderId="0" xfId="0" applyFont="1" applyFill="1" applyBorder="1"/>
    <xf numFmtId="0" fontId="2" fillId="4" borderId="9" xfId="0" applyFont="1" applyFill="1" applyBorder="1" applyAlignment="1">
      <alignment horizontal="center"/>
    </xf>
    <xf numFmtId="49" fontId="2" fillId="4" borderId="9" xfId="0" applyNumberFormat="1" applyFont="1" applyFill="1" applyBorder="1" applyAlignment="1">
      <alignment horizontal="center" vertical="top"/>
    </xf>
    <xf numFmtId="3" fontId="2" fillId="4" borderId="18" xfId="0" applyNumberFormat="1" applyFont="1" applyFill="1" applyBorder="1" applyAlignment="1">
      <alignment vertical="center" wrapText="1"/>
    </xf>
    <xf numFmtId="3" fontId="2" fillId="4" borderId="18" xfId="0" applyNumberFormat="1" applyFont="1" applyFill="1" applyBorder="1" applyAlignment="1">
      <alignment horizontal="right" vertical="center"/>
    </xf>
    <xf numFmtId="0" fontId="2" fillId="4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/>
    </xf>
    <xf numFmtId="0" fontId="2" fillId="2" borderId="9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top"/>
    </xf>
    <xf numFmtId="3" fontId="2" fillId="4" borderId="6" xfId="0" applyNumberFormat="1" applyFont="1" applyFill="1" applyBorder="1" applyAlignment="1">
      <alignment vertical="center" wrapText="1"/>
    </xf>
    <xf numFmtId="3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top"/>
    </xf>
    <xf numFmtId="3" fontId="5" fillId="2" borderId="0" xfId="0" applyNumberFormat="1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  <xf numFmtId="0" fontId="9" fillId="2" borderId="0" xfId="0" applyFont="1" applyFill="1"/>
    <xf numFmtId="3" fontId="6" fillId="2" borderId="0" xfId="0" applyNumberFormat="1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11" fillId="4" borderId="2" xfId="0" applyFont="1" applyFill="1" applyBorder="1" applyAlignment="1">
      <alignment horizontal="center" vertical="top"/>
    </xf>
    <xf numFmtId="0" fontId="11" fillId="4" borderId="6" xfId="0" applyFont="1" applyFill="1" applyBorder="1" applyAlignment="1">
      <alignment horizontal="center" vertical="top"/>
    </xf>
    <xf numFmtId="0" fontId="2" fillId="4" borderId="20" xfId="0" applyFont="1" applyFill="1" applyBorder="1" applyAlignment="1">
      <alignment vertical="top" wrapText="1"/>
    </xf>
    <xf numFmtId="3" fontId="2" fillId="4" borderId="19" xfId="0" applyNumberFormat="1" applyFont="1" applyFill="1" applyBorder="1" applyAlignment="1">
      <alignment horizontal="right" vertical="center"/>
    </xf>
    <xf numFmtId="3" fontId="11" fillId="3" borderId="0" xfId="0" applyNumberFormat="1" applyFont="1" applyFill="1" applyAlignment="1">
      <alignment vertical="top"/>
    </xf>
    <xf numFmtId="0" fontId="11" fillId="3" borderId="0" xfId="0" applyFont="1" applyFill="1" applyAlignment="1">
      <alignment vertical="top"/>
    </xf>
    <xf numFmtId="0" fontId="2" fillId="4" borderId="13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horizontal="center" vertical="top"/>
    </xf>
    <xf numFmtId="0" fontId="11" fillId="4" borderId="10" xfId="0" applyFont="1" applyFill="1" applyBorder="1" applyAlignment="1">
      <alignment horizontal="center" vertical="top"/>
    </xf>
    <xf numFmtId="0" fontId="2" fillId="4" borderId="17" xfId="0" applyFont="1" applyFill="1" applyBorder="1" applyAlignment="1">
      <alignment vertical="center" wrapText="1"/>
    </xf>
    <xf numFmtId="0" fontId="2" fillId="4" borderId="18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/>
    </xf>
    <xf numFmtId="3" fontId="2" fillId="3" borderId="0" xfId="0" applyNumberFormat="1" applyFont="1" applyFill="1" applyAlignment="1">
      <alignment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center" wrapText="1"/>
    </xf>
    <xf numFmtId="3" fontId="2" fillId="4" borderId="11" xfId="0" applyNumberFormat="1" applyFont="1" applyFill="1" applyBorder="1" applyAlignment="1">
      <alignment horizontal="left" vertical="center" wrapText="1"/>
    </xf>
    <xf numFmtId="0" fontId="2" fillId="4" borderId="12" xfId="0" applyFont="1" applyFill="1" applyBorder="1" applyAlignment="1">
      <alignment horizontal="center"/>
    </xf>
    <xf numFmtId="0" fontId="2" fillId="4" borderId="16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3" fontId="5" fillId="2" borderId="3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3" fontId="5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12" fillId="6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3" fontId="2" fillId="4" borderId="3" xfId="0" applyNumberFormat="1" applyFont="1" applyFill="1" applyBorder="1" applyAlignment="1">
      <alignment horizontal="right" vertical="center"/>
    </xf>
    <xf numFmtId="0" fontId="2" fillId="4" borderId="3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/>
    </xf>
    <xf numFmtId="3" fontId="2" fillId="4" borderId="9" xfId="0" applyNumberFormat="1" applyFont="1" applyFill="1" applyBorder="1" applyAlignment="1">
      <alignment horizontal="right" vertical="center"/>
    </xf>
    <xf numFmtId="0" fontId="11" fillId="2" borderId="0" xfId="0" applyFont="1" applyFill="1"/>
    <xf numFmtId="0" fontId="9" fillId="2" borderId="0" xfId="0" applyFont="1" applyFill="1" applyAlignment="1">
      <alignment vertical="center"/>
    </xf>
    <xf numFmtId="3" fontId="13" fillId="4" borderId="11" xfId="0" applyNumberFormat="1" applyFont="1" applyFill="1" applyBorder="1" applyAlignment="1">
      <alignment horizontal="right" vertical="center" wrapText="1"/>
    </xf>
    <xf numFmtId="3" fontId="2" fillId="4" borderId="11" xfId="0" applyNumberFormat="1" applyFont="1" applyFill="1" applyBorder="1" applyAlignment="1">
      <alignment horizontal="right" vertical="center" wrapText="1"/>
    </xf>
    <xf numFmtId="0" fontId="2" fillId="4" borderId="15" xfId="0" applyFont="1" applyFill="1" applyBorder="1" applyAlignment="1">
      <alignment vertical="center" wrapText="1"/>
    </xf>
    <xf numFmtId="3" fontId="13" fillId="4" borderId="16" xfId="0" applyNumberFormat="1" applyFont="1" applyFill="1" applyBorder="1" applyAlignment="1">
      <alignment horizontal="right" vertical="center" wrapText="1"/>
    </xf>
    <xf numFmtId="3" fontId="2" fillId="4" borderId="16" xfId="0" applyNumberFormat="1" applyFont="1" applyFill="1" applyBorder="1" applyAlignment="1">
      <alignment horizontal="right" vertical="center" wrapText="1"/>
    </xf>
    <xf numFmtId="3" fontId="13" fillId="4" borderId="8" xfId="0" applyNumberFormat="1" applyFont="1" applyFill="1" applyBorder="1" applyAlignment="1">
      <alignment horizontal="right" vertical="center" wrapText="1"/>
    </xf>
    <xf numFmtId="3" fontId="2" fillId="4" borderId="8" xfId="0" applyNumberFormat="1" applyFont="1" applyFill="1" applyBorder="1" applyAlignment="1">
      <alignment horizontal="right" vertical="center" wrapText="1"/>
    </xf>
    <xf numFmtId="3" fontId="13" fillId="4" borderId="9" xfId="0" applyNumberFormat="1" applyFont="1" applyFill="1" applyBorder="1" applyAlignment="1">
      <alignment horizontal="right" vertical="center" wrapText="1"/>
    </xf>
    <xf numFmtId="3" fontId="2" fillId="4" borderId="9" xfId="0" applyNumberFormat="1" applyFont="1" applyFill="1" applyBorder="1" applyAlignment="1">
      <alignment horizontal="right" vertical="center" wrapText="1"/>
    </xf>
    <xf numFmtId="0" fontId="2" fillId="4" borderId="1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3" borderId="0" xfId="0" applyFont="1" applyFill="1" applyAlignment="1">
      <alignment vertical="center"/>
    </xf>
    <xf numFmtId="3" fontId="11" fillId="3" borderId="0" xfId="0" applyNumberFormat="1" applyFont="1" applyFill="1" applyAlignment="1">
      <alignment vertical="center"/>
    </xf>
    <xf numFmtId="0" fontId="11" fillId="4" borderId="25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vertical="center" wrapText="1"/>
    </xf>
    <xf numFmtId="3" fontId="6" fillId="6" borderId="9" xfId="0" applyNumberFormat="1" applyFont="1" applyFill="1" applyBorder="1" applyAlignment="1">
      <alignment horizontal="right" vertical="center"/>
    </xf>
    <xf numFmtId="3" fontId="6" fillId="6" borderId="28" xfId="0" applyNumberFormat="1" applyFont="1" applyFill="1" applyBorder="1" applyAlignment="1">
      <alignment horizontal="right" vertical="center"/>
    </xf>
    <xf numFmtId="0" fontId="6" fillId="6" borderId="9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horizontal="center" vertical="center"/>
    </xf>
    <xf numFmtId="3" fontId="2" fillId="4" borderId="24" xfId="0" applyNumberFormat="1" applyFont="1" applyFill="1" applyBorder="1" applyAlignment="1">
      <alignment horizontal="right" vertical="center"/>
    </xf>
    <xf numFmtId="0" fontId="14" fillId="4" borderId="6" xfId="0" applyFont="1" applyFill="1" applyBorder="1" applyAlignment="1">
      <alignment horizontal="center" vertical="center"/>
    </xf>
    <xf numFmtId="3" fontId="2" fillId="4" borderId="16" xfId="0" applyNumberFormat="1" applyFont="1" applyFill="1" applyBorder="1" applyAlignment="1">
      <alignment horizontal="right" vertical="center"/>
    </xf>
    <xf numFmtId="3" fontId="2" fillId="4" borderId="27" xfId="0" applyNumberFormat="1" applyFont="1" applyFill="1" applyBorder="1" applyAlignment="1">
      <alignment horizontal="right" vertical="center"/>
    </xf>
    <xf numFmtId="0" fontId="2" fillId="4" borderId="27" xfId="0" applyFont="1" applyFill="1" applyBorder="1" applyAlignment="1">
      <alignment vertical="center" wrapText="1"/>
    </xf>
    <xf numFmtId="0" fontId="13" fillId="3" borderId="0" xfId="0" applyFont="1" applyFill="1" applyAlignment="1">
      <alignment horizontal="center" vertical="center"/>
    </xf>
    <xf numFmtId="3" fontId="14" fillId="3" borderId="0" xfId="0" applyNumberFormat="1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2" fillId="4" borderId="24" xfId="0" applyFont="1" applyFill="1" applyBorder="1" applyAlignment="1">
      <alignment vertical="center" wrapText="1"/>
    </xf>
    <xf numFmtId="3" fontId="2" fillId="4" borderId="26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 wrapText="1"/>
    </xf>
    <xf numFmtId="3" fontId="13" fillId="4" borderId="9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3" fontId="13" fillId="4" borderId="8" xfId="0" applyNumberFormat="1" applyFont="1" applyFill="1" applyBorder="1" applyAlignment="1">
      <alignment horizontal="right" vertical="center"/>
    </xf>
    <xf numFmtId="3" fontId="13" fillId="4" borderId="2" xfId="0" applyNumberFormat="1" applyFont="1" applyFill="1" applyBorder="1" applyAlignment="1">
      <alignment horizontal="right" vertical="center" wrapText="1"/>
    </xf>
    <xf numFmtId="3" fontId="2" fillId="4" borderId="2" xfId="0" applyNumberFormat="1" applyFont="1" applyFill="1" applyBorder="1" applyAlignment="1">
      <alignment horizontal="right" vertical="center" wrapText="1"/>
    </xf>
    <xf numFmtId="0" fontId="2" fillId="4" borderId="7" xfId="1" applyFont="1" applyFill="1" applyBorder="1" applyAlignment="1" applyProtection="1">
      <alignment vertical="center" wrapText="1"/>
    </xf>
    <xf numFmtId="3" fontId="13" fillId="4" borderId="18" xfId="0" applyNumberFormat="1" applyFont="1" applyFill="1" applyBorder="1" applyAlignment="1">
      <alignment horizontal="right" vertical="center" wrapText="1"/>
    </xf>
    <xf numFmtId="3" fontId="2" fillId="4" borderId="18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vertical="top" wrapText="1"/>
    </xf>
    <xf numFmtId="3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6" fillId="2" borderId="2" xfId="0" applyFont="1" applyFill="1" applyBorder="1" applyAlignment="1">
      <alignment horizontal="center" vertical="top"/>
    </xf>
    <xf numFmtId="0" fontId="10" fillId="2" borderId="0" xfId="0" applyFont="1" applyFill="1" applyAlignment="1">
      <alignment horizontal="center" vertical="center"/>
    </xf>
    <xf numFmtId="3" fontId="9" fillId="2" borderId="0" xfId="0" applyNumberFormat="1" applyFont="1" applyFill="1" applyAlignment="1">
      <alignment vertical="center"/>
    </xf>
    <xf numFmtId="0" fontId="11" fillId="3" borderId="0" xfId="0" applyFont="1" applyFill="1"/>
    <xf numFmtId="0" fontId="6" fillId="6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vertical="center" wrapText="1"/>
    </xf>
    <xf numFmtId="3" fontId="15" fillId="3" borderId="0" xfId="0" applyNumberFormat="1" applyFont="1" applyFill="1" applyAlignment="1">
      <alignment vertical="center" wrapText="1"/>
    </xf>
    <xf numFmtId="0" fontId="2" fillId="4" borderId="13" xfId="0" applyFont="1" applyFill="1" applyBorder="1" applyAlignment="1">
      <alignment horizontal="left" vertical="center" wrapText="1"/>
    </xf>
    <xf numFmtId="3" fontId="2" fillId="3" borderId="0" xfId="0" applyNumberFormat="1" applyFont="1" applyFill="1" applyAlignment="1">
      <alignment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3" fontId="6" fillId="6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3" fontId="2" fillId="4" borderId="0" xfId="0" applyNumberFormat="1" applyFont="1" applyFill="1" applyBorder="1" applyAlignment="1">
      <alignment horizontal="right" vertical="center" wrapText="1"/>
    </xf>
    <xf numFmtId="0" fontId="2" fillId="4" borderId="0" xfId="0" applyFont="1" applyFill="1" applyAlignment="1">
      <alignment vertical="center" wrapText="1"/>
    </xf>
    <xf numFmtId="3" fontId="2" fillId="4" borderId="0" xfId="0" applyNumberFormat="1" applyFont="1" applyFill="1" applyAlignment="1">
      <alignment vertical="center" wrapText="1"/>
    </xf>
    <xf numFmtId="3" fontId="2" fillId="4" borderId="22" xfId="0" applyNumberFormat="1" applyFont="1" applyFill="1" applyBorder="1" applyAlignment="1">
      <alignment horizontal="right" vertical="center" wrapText="1"/>
    </xf>
    <xf numFmtId="3" fontId="2" fillId="4" borderId="23" xfId="0" applyNumberFormat="1" applyFont="1" applyFill="1" applyBorder="1" applyAlignment="1">
      <alignment horizontal="right" vertical="center" wrapText="1"/>
    </xf>
    <xf numFmtId="3" fontId="2" fillId="4" borderId="25" xfId="0" applyNumberFormat="1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3" fontId="2" fillId="4" borderId="23" xfId="0" applyNumberFormat="1" applyFont="1" applyFill="1" applyBorder="1" applyAlignment="1">
      <alignment vertical="center" wrapText="1"/>
    </xf>
    <xf numFmtId="3" fontId="2" fillId="4" borderId="22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 applyProtection="1">
      <alignment horizontal="right" vertical="center"/>
      <protection locked="0"/>
    </xf>
    <xf numFmtId="0" fontId="4" fillId="2" borderId="3" xfId="0" applyFont="1" applyFill="1" applyBorder="1" applyAlignment="1">
      <alignment vertical="center" wrapText="1"/>
    </xf>
    <xf numFmtId="0" fontId="4" fillId="2" borderId="0" xfId="0" applyFont="1" applyFill="1"/>
    <xf numFmtId="3" fontId="4" fillId="2" borderId="0" xfId="0" applyNumberFormat="1" applyFont="1" applyFill="1"/>
    <xf numFmtId="3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 wrapText="1"/>
    </xf>
    <xf numFmtId="3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ternet.beztajemnic@dla55+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0"/>
  <sheetViews>
    <sheetView tabSelected="1" view="pageBreakPreview" zoomScaleNormal="100" zoomScaleSheetLayoutView="100" workbookViewId="0">
      <selection activeCell="J8" sqref="J8"/>
    </sheetView>
  </sheetViews>
  <sheetFormatPr defaultRowHeight="12.75"/>
  <cols>
    <col min="1" max="1" width="4.42578125" style="1" customWidth="1"/>
    <col min="2" max="2" width="6" style="1" customWidth="1"/>
    <col min="3" max="3" width="39.140625" style="2" customWidth="1"/>
    <col min="4" max="4" width="11.7109375" style="3" customWidth="1"/>
    <col min="5" max="5" width="11.7109375" style="4" customWidth="1"/>
    <col min="6" max="6" width="32.5703125" style="224" customWidth="1"/>
    <col min="7" max="7" width="9.7109375" style="1" bestFit="1" customWidth="1"/>
    <col min="8" max="8" width="11.42578125" style="1" bestFit="1" customWidth="1"/>
    <col min="9" max="16384" width="9.140625" style="1"/>
  </cols>
  <sheetData>
    <row r="1" spans="1:8">
      <c r="F1" s="5" t="s">
        <v>58</v>
      </c>
    </row>
    <row r="3" spans="1:8" s="8" customFormat="1" ht="56.25" customHeight="1">
      <c r="A3" s="6" t="s">
        <v>437</v>
      </c>
      <c r="B3" s="6"/>
      <c r="C3" s="6"/>
      <c r="D3" s="6"/>
      <c r="E3" s="6"/>
      <c r="F3" s="6"/>
      <c r="G3" s="7"/>
    </row>
    <row r="4" spans="1:8" ht="15.75" customHeight="1">
      <c r="F4" s="9" t="s">
        <v>17</v>
      </c>
    </row>
    <row r="5" spans="1:8" s="14" customFormat="1" ht="30.75" customHeight="1">
      <c r="A5" s="10" t="s">
        <v>30</v>
      </c>
      <c r="B5" s="10" t="s">
        <v>31</v>
      </c>
      <c r="C5" s="11" t="s">
        <v>34</v>
      </c>
      <c r="D5" s="12" t="s">
        <v>91</v>
      </c>
      <c r="E5" s="12" t="s">
        <v>32</v>
      </c>
      <c r="F5" s="13" t="s">
        <v>33</v>
      </c>
    </row>
    <row r="6" spans="1:8" s="17" customFormat="1" ht="7.5" customHeight="1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6">
        <v>6</v>
      </c>
    </row>
    <row r="7" spans="1:8" s="24" customFormat="1" ht="15" customHeight="1">
      <c r="A7" s="18" t="s">
        <v>19</v>
      </c>
      <c r="B7" s="19"/>
      <c r="C7" s="20" t="s">
        <v>20</v>
      </c>
      <c r="D7" s="21">
        <f>SUM(D8)</f>
        <v>45000</v>
      </c>
      <c r="E7" s="22">
        <f>SUM(E8)</f>
        <v>45000</v>
      </c>
      <c r="F7" s="23"/>
    </row>
    <row r="8" spans="1:8" s="30" customFormat="1" ht="16.5" customHeight="1">
      <c r="A8" s="25"/>
      <c r="B8" s="26" t="s">
        <v>21</v>
      </c>
      <c r="C8" s="27" t="s">
        <v>23</v>
      </c>
      <c r="D8" s="28">
        <v>45000</v>
      </c>
      <c r="E8" s="28">
        <f>SUM(E9:E18)</f>
        <v>45000</v>
      </c>
      <c r="F8" s="29"/>
      <c r="H8" s="31"/>
    </row>
    <row r="9" spans="1:8" s="37" customFormat="1" ht="40.5" customHeight="1">
      <c r="A9" s="32"/>
      <c r="B9" s="33"/>
      <c r="C9" s="34" t="s">
        <v>401</v>
      </c>
      <c r="D9" s="35"/>
      <c r="E9" s="35">
        <v>4990</v>
      </c>
      <c r="F9" s="36" t="s">
        <v>413</v>
      </c>
      <c r="H9" s="38"/>
    </row>
    <row r="10" spans="1:8" s="37" customFormat="1" ht="28.5" customHeight="1">
      <c r="A10" s="32"/>
      <c r="B10" s="33"/>
      <c r="C10" s="34" t="s">
        <v>402</v>
      </c>
      <c r="D10" s="35"/>
      <c r="E10" s="35">
        <v>4900</v>
      </c>
      <c r="F10" s="36" t="s">
        <v>411</v>
      </c>
      <c r="H10" s="38"/>
    </row>
    <row r="11" spans="1:8" s="37" customFormat="1" ht="41.25" customHeight="1">
      <c r="A11" s="32"/>
      <c r="B11" s="33"/>
      <c r="C11" s="34" t="s">
        <v>403</v>
      </c>
      <c r="D11" s="35"/>
      <c r="E11" s="35">
        <v>3597</v>
      </c>
      <c r="F11" s="36" t="s">
        <v>412</v>
      </c>
      <c r="H11" s="38"/>
    </row>
    <row r="12" spans="1:8" s="37" customFormat="1" ht="28.5" customHeight="1">
      <c r="A12" s="32"/>
      <c r="B12" s="33"/>
      <c r="C12" s="34" t="s">
        <v>404</v>
      </c>
      <c r="D12" s="35"/>
      <c r="E12" s="35">
        <v>5000</v>
      </c>
      <c r="F12" s="36" t="s">
        <v>414</v>
      </c>
      <c r="H12" s="38"/>
    </row>
    <row r="13" spans="1:8" s="37" customFormat="1" ht="28.5" customHeight="1">
      <c r="A13" s="32"/>
      <c r="B13" s="33"/>
      <c r="C13" s="34" t="s">
        <v>405</v>
      </c>
      <c r="D13" s="35"/>
      <c r="E13" s="35">
        <v>5000</v>
      </c>
      <c r="F13" s="36" t="s">
        <v>415</v>
      </c>
      <c r="H13" s="38"/>
    </row>
    <row r="14" spans="1:8" s="37" customFormat="1" ht="66.75" customHeight="1">
      <c r="A14" s="32"/>
      <c r="B14" s="33"/>
      <c r="C14" s="34" t="s">
        <v>406</v>
      </c>
      <c r="D14" s="35"/>
      <c r="E14" s="35">
        <v>4161</v>
      </c>
      <c r="F14" s="36" t="s">
        <v>416</v>
      </c>
      <c r="H14" s="38"/>
    </row>
    <row r="15" spans="1:8" s="37" customFormat="1" ht="27.75" customHeight="1">
      <c r="A15" s="32"/>
      <c r="B15" s="33"/>
      <c r="C15" s="34" t="s">
        <v>407</v>
      </c>
      <c r="D15" s="35"/>
      <c r="E15" s="35">
        <v>5000</v>
      </c>
      <c r="F15" s="36" t="s">
        <v>418</v>
      </c>
      <c r="H15" s="38"/>
    </row>
    <row r="16" spans="1:8" s="37" customFormat="1" ht="27" customHeight="1">
      <c r="A16" s="32"/>
      <c r="B16" s="33"/>
      <c r="C16" s="34" t="s">
        <v>409</v>
      </c>
      <c r="D16" s="35"/>
      <c r="E16" s="35">
        <v>5000</v>
      </c>
      <c r="F16" s="36" t="s">
        <v>408</v>
      </c>
      <c r="H16" s="38"/>
    </row>
    <row r="17" spans="1:8" s="37" customFormat="1" ht="30" customHeight="1">
      <c r="A17" s="32"/>
      <c r="B17" s="33"/>
      <c r="C17" s="34" t="s">
        <v>410</v>
      </c>
      <c r="D17" s="35"/>
      <c r="E17" s="35">
        <v>2352</v>
      </c>
      <c r="F17" s="36" t="s">
        <v>417</v>
      </c>
      <c r="H17" s="38"/>
    </row>
    <row r="18" spans="1:8" s="37" customFormat="1" ht="28.5" customHeight="1">
      <c r="A18" s="32"/>
      <c r="B18" s="33"/>
      <c r="C18" s="34" t="s">
        <v>400</v>
      </c>
      <c r="D18" s="35"/>
      <c r="E18" s="35">
        <v>5000</v>
      </c>
      <c r="F18" s="36" t="s">
        <v>399</v>
      </c>
      <c r="H18" s="38"/>
    </row>
    <row r="19" spans="1:8" s="46" customFormat="1" ht="19.5" customHeight="1">
      <c r="A19" s="39">
        <v>150</v>
      </c>
      <c r="B19" s="40"/>
      <c r="C19" s="41" t="s">
        <v>59</v>
      </c>
      <c r="D19" s="42">
        <f>SUM(D20)</f>
        <v>70000</v>
      </c>
      <c r="E19" s="42">
        <f>SUM(E20)</f>
        <v>22592</v>
      </c>
      <c r="F19" s="43"/>
      <c r="G19" s="44"/>
      <c r="H19" s="45"/>
    </row>
    <row r="20" spans="1:8" s="54" customFormat="1" ht="17.25" customHeight="1">
      <c r="A20" s="47"/>
      <c r="B20" s="48">
        <v>15011</v>
      </c>
      <c r="C20" s="49" t="s">
        <v>60</v>
      </c>
      <c r="D20" s="28">
        <v>70000</v>
      </c>
      <c r="E20" s="50">
        <f>SUM(E21:E22)</f>
        <v>22592</v>
      </c>
      <c r="F20" s="51"/>
      <c r="G20" s="52"/>
      <c r="H20" s="53"/>
    </row>
    <row r="21" spans="1:8" s="62" customFormat="1" ht="25.5">
      <c r="A21" s="55"/>
      <c r="B21" s="56"/>
      <c r="C21" s="57" t="s">
        <v>94</v>
      </c>
      <c r="D21" s="58"/>
      <c r="E21" s="58">
        <v>21000</v>
      </c>
      <c r="F21" s="59" t="s">
        <v>97</v>
      </c>
      <c r="G21" s="60"/>
      <c r="H21" s="61"/>
    </row>
    <row r="22" spans="1:8" s="62" customFormat="1" ht="38.25">
      <c r="A22" s="63"/>
      <c r="B22" s="64"/>
      <c r="C22" s="65" t="s">
        <v>95</v>
      </c>
      <c r="D22" s="66"/>
      <c r="E22" s="66">
        <v>1592</v>
      </c>
      <c r="F22" s="67" t="s">
        <v>97</v>
      </c>
      <c r="G22" s="60"/>
      <c r="H22" s="61"/>
    </row>
    <row r="23" spans="1:8" s="46" customFormat="1">
      <c r="A23" s="68">
        <v>600</v>
      </c>
      <c r="B23" s="40"/>
      <c r="C23" s="41" t="s">
        <v>81</v>
      </c>
      <c r="D23" s="42">
        <f>SUM(D24,D26)</f>
        <v>80495000</v>
      </c>
      <c r="E23" s="42">
        <f>SUM(E24,E26)</f>
        <v>43935363</v>
      </c>
      <c r="F23" s="69"/>
      <c r="G23" s="44"/>
      <c r="H23" s="45"/>
    </row>
    <row r="24" spans="1:8" s="54" customFormat="1" ht="16.5" customHeight="1">
      <c r="A24" s="70"/>
      <c r="B24" s="71">
        <v>60001</v>
      </c>
      <c r="C24" s="49" t="s">
        <v>103</v>
      </c>
      <c r="D24" s="28">
        <v>48350000</v>
      </c>
      <c r="E24" s="50">
        <f>SUM(E25)</f>
        <v>22100454</v>
      </c>
      <c r="F24" s="51"/>
      <c r="G24" s="52"/>
      <c r="H24" s="53"/>
    </row>
    <row r="25" spans="1:8" s="62" customFormat="1" ht="38.25">
      <c r="A25" s="32"/>
      <c r="B25" s="33"/>
      <c r="C25" s="72" t="s">
        <v>114</v>
      </c>
      <c r="D25" s="73"/>
      <c r="E25" s="73">
        <v>22100454</v>
      </c>
      <c r="F25" s="74" t="s">
        <v>159</v>
      </c>
      <c r="G25" s="60"/>
      <c r="H25" s="61"/>
    </row>
    <row r="26" spans="1:8" s="54" customFormat="1" ht="16.5" customHeight="1">
      <c r="A26" s="75"/>
      <c r="B26" s="71">
        <v>60003</v>
      </c>
      <c r="C26" s="49" t="s">
        <v>82</v>
      </c>
      <c r="D26" s="28">
        <v>32145000</v>
      </c>
      <c r="E26" s="50">
        <f>SUM(E27)</f>
        <v>21834909</v>
      </c>
      <c r="F26" s="51"/>
      <c r="G26" s="52"/>
      <c r="H26" s="53"/>
    </row>
    <row r="27" spans="1:8" s="62" customFormat="1" ht="38.25">
      <c r="A27" s="32"/>
      <c r="B27" s="33"/>
      <c r="C27" s="72" t="s">
        <v>83</v>
      </c>
      <c r="D27" s="73"/>
      <c r="E27" s="73">
        <v>21834909</v>
      </c>
      <c r="F27" s="74" t="s">
        <v>84</v>
      </c>
      <c r="G27" s="60"/>
      <c r="H27" s="61"/>
    </row>
    <row r="28" spans="1:8" s="24" customFormat="1" ht="15" customHeight="1">
      <c r="A28" s="39">
        <v>630</v>
      </c>
      <c r="B28" s="39"/>
      <c r="C28" s="76" t="s">
        <v>18</v>
      </c>
      <c r="D28" s="42">
        <f>SUM(D29)</f>
        <v>165500</v>
      </c>
      <c r="E28" s="42">
        <f>SUM(E29)</f>
        <v>118209</v>
      </c>
      <c r="F28" s="77"/>
      <c r="G28" s="78"/>
      <c r="H28" s="79"/>
    </row>
    <row r="29" spans="1:8" s="83" customFormat="1" ht="18" customHeight="1">
      <c r="A29" s="80"/>
      <c r="B29" s="71">
        <v>63003</v>
      </c>
      <c r="C29" s="49" t="s">
        <v>35</v>
      </c>
      <c r="D29" s="28">
        <v>165500</v>
      </c>
      <c r="E29" s="50">
        <f>SUM(E30:E40)</f>
        <v>118209</v>
      </c>
      <c r="F29" s="29"/>
      <c r="G29" s="81"/>
      <c r="H29" s="82"/>
    </row>
    <row r="30" spans="1:8" s="89" customFormat="1" ht="25.5">
      <c r="A30" s="84"/>
      <c r="B30" s="85"/>
      <c r="C30" s="86" t="s">
        <v>96</v>
      </c>
      <c r="D30" s="87"/>
      <c r="E30" s="87">
        <v>30509</v>
      </c>
      <c r="F30" s="59" t="s">
        <v>97</v>
      </c>
      <c r="G30" s="37"/>
      <c r="H30" s="88"/>
    </row>
    <row r="31" spans="1:8" s="89" customFormat="1" ht="38.25">
      <c r="A31" s="84"/>
      <c r="B31" s="84"/>
      <c r="C31" s="90" t="s">
        <v>289</v>
      </c>
      <c r="D31" s="35"/>
      <c r="E31" s="35">
        <v>24000</v>
      </c>
      <c r="F31" s="36" t="s">
        <v>15</v>
      </c>
      <c r="G31" s="37"/>
      <c r="H31" s="88"/>
    </row>
    <row r="32" spans="1:8" s="89" customFormat="1" ht="30.75" customHeight="1">
      <c r="A32" s="91"/>
      <c r="B32" s="92"/>
      <c r="C32" s="93" t="s">
        <v>291</v>
      </c>
      <c r="D32" s="66"/>
      <c r="E32" s="66">
        <v>13000</v>
      </c>
      <c r="F32" s="94" t="s">
        <v>290</v>
      </c>
      <c r="G32" s="37"/>
      <c r="H32" s="88"/>
    </row>
    <row r="33" spans="1:12" s="89" customFormat="1" ht="41.25" customHeight="1">
      <c r="A33" s="84"/>
      <c r="B33" s="84"/>
      <c r="C33" s="95" t="s">
        <v>299</v>
      </c>
      <c r="D33" s="58"/>
      <c r="E33" s="58">
        <v>4800</v>
      </c>
      <c r="F33" s="95" t="s">
        <v>122</v>
      </c>
      <c r="G33" s="37"/>
      <c r="H33" s="88"/>
    </row>
    <row r="34" spans="1:12" s="89" customFormat="1" ht="42.75" customHeight="1">
      <c r="A34" s="84"/>
      <c r="B34" s="85"/>
      <c r="C34" s="95" t="s">
        <v>300</v>
      </c>
      <c r="D34" s="58"/>
      <c r="E34" s="58">
        <v>3700</v>
      </c>
      <c r="F34" s="95" t="s">
        <v>123</v>
      </c>
      <c r="G34" s="37"/>
      <c r="H34" s="88"/>
    </row>
    <row r="35" spans="1:12" s="89" customFormat="1" ht="51">
      <c r="A35" s="84"/>
      <c r="B35" s="85"/>
      <c r="C35" s="36" t="s">
        <v>438</v>
      </c>
      <c r="D35" s="35"/>
      <c r="E35" s="35">
        <v>3400</v>
      </c>
      <c r="F35" s="36" t="s">
        <v>123</v>
      </c>
      <c r="G35" s="37"/>
      <c r="H35" s="88"/>
    </row>
    <row r="36" spans="1:12" s="89" customFormat="1" ht="40.5" customHeight="1">
      <c r="A36" s="84"/>
      <c r="B36" s="85"/>
      <c r="C36" s="36" t="s">
        <v>419</v>
      </c>
      <c r="D36" s="35"/>
      <c r="E36" s="35">
        <v>1600</v>
      </c>
      <c r="F36" s="36" t="s">
        <v>292</v>
      </c>
      <c r="G36" s="37"/>
      <c r="H36" s="88"/>
    </row>
    <row r="37" spans="1:12" s="89" customFormat="1" ht="28.5" customHeight="1">
      <c r="A37" s="84"/>
      <c r="B37" s="85"/>
      <c r="C37" s="36" t="s">
        <v>294</v>
      </c>
      <c r="D37" s="35"/>
      <c r="E37" s="35">
        <v>14800</v>
      </c>
      <c r="F37" s="36" t="s">
        <v>293</v>
      </c>
      <c r="G37" s="37"/>
      <c r="H37" s="88"/>
    </row>
    <row r="38" spans="1:12" s="89" customFormat="1" ht="19.5" customHeight="1">
      <c r="A38" s="84"/>
      <c r="B38" s="85"/>
      <c r="C38" s="36" t="s">
        <v>296</v>
      </c>
      <c r="D38" s="35"/>
      <c r="E38" s="35">
        <v>5000</v>
      </c>
      <c r="F38" s="36" t="s">
        <v>295</v>
      </c>
      <c r="G38" s="37"/>
      <c r="H38" s="88"/>
    </row>
    <row r="39" spans="1:12" s="89" customFormat="1" ht="40.5" customHeight="1">
      <c r="A39" s="84"/>
      <c r="B39" s="85"/>
      <c r="C39" s="36" t="s">
        <v>298</v>
      </c>
      <c r="D39" s="35"/>
      <c r="E39" s="35">
        <v>5000</v>
      </c>
      <c r="F39" s="36" t="s">
        <v>297</v>
      </c>
      <c r="G39" s="37"/>
      <c r="H39" s="88"/>
    </row>
    <row r="40" spans="1:12" s="37" customFormat="1" ht="27.75" customHeight="1">
      <c r="A40" s="63"/>
      <c r="B40" s="96"/>
      <c r="C40" s="93" t="s">
        <v>43</v>
      </c>
      <c r="D40" s="66"/>
      <c r="E40" s="66">
        <v>12400</v>
      </c>
      <c r="F40" s="94" t="s">
        <v>44</v>
      </c>
      <c r="G40" s="97"/>
      <c r="H40" s="38"/>
      <c r="L40" s="37" t="s">
        <v>6</v>
      </c>
    </row>
    <row r="41" spans="1:12" s="24" customFormat="1" ht="15" customHeight="1">
      <c r="A41" s="98">
        <v>750</v>
      </c>
      <c r="B41" s="99"/>
      <c r="C41" s="20" t="s">
        <v>22</v>
      </c>
      <c r="D41" s="100">
        <f>SUM(D42+D68)</f>
        <v>1315038</v>
      </c>
      <c r="E41" s="100">
        <f>SUM(E42+E68)</f>
        <v>854440</v>
      </c>
      <c r="F41" s="101"/>
      <c r="G41" s="102"/>
      <c r="H41" s="79"/>
    </row>
    <row r="42" spans="1:12" s="30" customFormat="1" ht="16.5" customHeight="1">
      <c r="A42" s="25"/>
      <c r="B42" s="103">
        <v>75018</v>
      </c>
      <c r="C42" s="104" t="s">
        <v>36</v>
      </c>
      <c r="D42" s="28">
        <v>212220</v>
      </c>
      <c r="E42" s="28">
        <f>SUM(E43:E67)</f>
        <v>124500</v>
      </c>
      <c r="F42" s="29"/>
      <c r="H42" s="31"/>
    </row>
    <row r="43" spans="1:12" s="108" customFormat="1" ht="26.25" customHeight="1">
      <c r="A43" s="105"/>
      <c r="B43" s="106"/>
      <c r="C43" s="107" t="s">
        <v>256</v>
      </c>
      <c r="D43" s="58"/>
      <c r="E43" s="58">
        <v>3000</v>
      </c>
      <c r="F43" s="95" t="s">
        <v>16</v>
      </c>
      <c r="H43" s="109"/>
    </row>
    <row r="44" spans="1:12" s="108" customFormat="1" ht="25.5">
      <c r="A44" s="105"/>
      <c r="B44" s="106"/>
      <c r="C44" s="107" t="s">
        <v>255</v>
      </c>
      <c r="D44" s="58"/>
      <c r="E44" s="58">
        <v>4000</v>
      </c>
      <c r="F44" s="36" t="s">
        <v>115</v>
      </c>
      <c r="H44" s="109"/>
    </row>
    <row r="45" spans="1:12" s="108" customFormat="1" ht="40.5" customHeight="1">
      <c r="A45" s="105"/>
      <c r="B45" s="106"/>
      <c r="C45" s="107" t="s">
        <v>258</v>
      </c>
      <c r="D45" s="58"/>
      <c r="E45" s="58">
        <v>1200</v>
      </c>
      <c r="F45" s="36" t="s">
        <v>257</v>
      </c>
      <c r="H45" s="109"/>
    </row>
    <row r="46" spans="1:12" s="108" customFormat="1" ht="30" customHeight="1">
      <c r="A46" s="105"/>
      <c r="B46" s="106"/>
      <c r="C46" s="107" t="s">
        <v>259</v>
      </c>
      <c r="D46" s="58"/>
      <c r="E46" s="58">
        <v>6000</v>
      </c>
      <c r="F46" s="36" t="s">
        <v>261</v>
      </c>
      <c r="H46" s="109"/>
    </row>
    <row r="47" spans="1:12" s="108" customFormat="1" ht="27.75" customHeight="1">
      <c r="A47" s="105"/>
      <c r="B47" s="106"/>
      <c r="C47" s="107" t="s">
        <v>260</v>
      </c>
      <c r="D47" s="58"/>
      <c r="E47" s="58">
        <v>11000</v>
      </c>
      <c r="F47" s="36" t="s">
        <v>131</v>
      </c>
      <c r="H47" s="109"/>
    </row>
    <row r="48" spans="1:12" s="108" customFormat="1" ht="30" customHeight="1">
      <c r="A48" s="105"/>
      <c r="B48" s="106"/>
      <c r="C48" s="107" t="s">
        <v>262</v>
      </c>
      <c r="D48" s="58"/>
      <c r="E48" s="58">
        <v>6000</v>
      </c>
      <c r="F48" s="36" t="s">
        <v>261</v>
      </c>
      <c r="H48" s="109"/>
    </row>
    <row r="49" spans="1:8" s="108" customFormat="1" ht="20.25" customHeight="1">
      <c r="A49" s="105"/>
      <c r="B49" s="106"/>
      <c r="C49" s="107" t="s">
        <v>263</v>
      </c>
      <c r="D49" s="58"/>
      <c r="E49" s="58">
        <v>2000</v>
      </c>
      <c r="F49" s="36" t="s">
        <v>128</v>
      </c>
      <c r="H49" s="109"/>
    </row>
    <row r="50" spans="1:8" s="108" customFormat="1" ht="29.25" customHeight="1">
      <c r="A50" s="105"/>
      <c r="B50" s="106"/>
      <c r="C50" s="107" t="s">
        <v>265</v>
      </c>
      <c r="D50" s="58"/>
      <c r="E50" s="58">
        <v>7000</v>
      </c>
      <c r="F50" s="36" t="s">
        <v>264</v>
      </c>
      <c r="H50" s="109"/>
    </row>
    <row r="51" spans="1:8" s="108" customFormat="1" ht="20.25" customHeight="1">
      <c r="A51" s="105"/>
      <c r="B51" s="106"/>
      <c r="C51" s="107" t="s">
        <v>274</v>
      </c>
      <c r="D51" s="58"/>
      <c r="E51" s="58">
        <v>9000</v>
      </c>
      <c r="F51" s="36" t="s">
        <v>163</v>
      </c>
      <c r="H51" s="109"/>
    </row>
    <row r="52" spans="1:8" s="108" customFormat="1" ht="39.75" customHeight="1">
      <c r="A52" s="105"/>
      <c r="B52" s="106"/>
      <c r="C52" s="90" t="s">
        <v>276</v>
      </c>
      <c r="D52" s="35"/>
      <c r="E52" s="35">
        <v>2500</v>
      </c>
      <c r="F52" s="36" t="s">
        <v>275</v>
      </c>
      <c r="H52" s="109"/>
    </row>
    <row r="53" spans="1:8" s="108" customFormat="1" ht="30" customHeight="1">
      <c r="A53" s="105"/>
      <c r="B53" s="106"/>
      <c r="C53" s="90" t="s">
        <v>267</v>
      </c>
      <c r="D53" s="35"/>
      <c r="E53" s="35">
        <v>1300</v>
      </c>
      <c r="F53" s="36" t="s">
        <v>72</v>
      </c>
      <c r="H53" s="109"/>
    </row>
    <row r="54" spans="1:8" s="108" customFormat="1" ht="28.5" customHeight="1">
      <c r="A54" s="105"/>
      <c r="B54" s="106"/>
      <c r="C54" s="90" t="s">
        <v>121</v>
      </c>
      <c r="D54" s="35"/>
      <c r="E54" s="35">
        <v>2000</v>
      </c>
      <c r="F54" s="36" t="s">
        <v>73</v>
      </c>
      <c r="H54" s="109"/>
    </row>
    <row r="55" spans="1:8" s="108" customFormat="1" ht="28.5" customHeight="1">
      <c r="A55" s="105"/>
      <c r="B55" s="106"/>
      <c r="C55" s="90" t="s">
        <v>277</v>
      </c>
      <c r="D55" s="35"/>
      <c r="E55" s="35">
        <v>2000</v>
      </c>
      <c r="F55" s="36" t="s">
        <v>420</v>
      </c>
      <c r="H55" s="109"/>
    </row>
    <row r="56" spans="1:8" s="108" customFormat="1" ht="27.75" customHeight="1">
      <c r="A56" s="105"/>
      <c r="B56" s="106"/>
      <c r="C56" s="90" t="s">
        <v>278</v>
      </c>
      <c r="D56" s="35"/>
      <c r="E56" s="35">
        <v>1000</v>
      </c>
      <c r="F56" s="36" t="s">
        <v>420</v>
      </c>
      <c r="H56" s="109"/>
    </row>
    <row r="57" spans="1:8" s="108" customFormat="1" ht="29.25" customHeight="1">
      <c r="A57" s="105"/>
      <c r="B57" s="106"/>
      <c r="C57" s="90" t="s">
        <v>273</v>
      </c>
      <c r="D57" s="35"/>
      <c r="E57" s="35">
        <v>18000</v>
      </c>
      <c r="F57" s="36" t="s">
        <v>160</v>
      </c>
      <c r="H57" s="109"/>
    </row>
    <row r="58" spans="1:8" s="108" customFormat="1" ht="29.25" customHeight="1">
      <c r="A58" s="105"/>
      <c r="B58" s="106"/>
      <c r="C58" s="90" t="s">
        <v>272</v>
      </c>
      <c r="D58" s="35"/>
      <c r="E58" s="35">
        <v>10000</v>
      </c>
      <c r="F58" s="36" t="s">
        <v>160</v>
      </c>
      <c r="H58" s="109"/>
    </row>
    <row r="59" spans="1:8" s="108" customFormat="1" ht="25.5">
      <c r="A59" s="105"/>
      <c r="B59" s="106"/>
      <c r="C59" s="90" t="s">
        <v>266</v>
      </c>
      <c r="D59" s="35"/>
      <c r="E59" s="35">
        <v>2500</v>
      </c>
      <c r="F59" s="36" t="s">
        <v>86</v>
      </c>
      <c r="H59" s="109"/>
    </row>
    <row r="60" spans="1:8" s="108" customFormat="1" ht="27" customHeight="1">
      <c r="A60" s="110"/>
      <c r="B60" s="111"/>
      <c r="C60" s="93" t="s">
        <v>118</v>
      </c>
      <c r="D60" s="66"/>
      <c r="E60" s="66">
        <v>2500</v>
      </c>
      <c r="F60" s="94" t="s">
        <v>117</v>
      </c>
      <c r="H60" s="109"/>
    </row>
    <row r="61" spans="1:8" s="108" customFormat="1" ht="39.75" customHeight="1">
      <c r="A61" s="105"/>
      <c r="B61" s="106"/>
      <c r="C61" s="112" t="s">
        <v>150</v>
      </c>
      <c r="D61" s="73"/>
      <c r="E61" s="73">
        <v>2000</v>
      </c>
      <c r="F61" s="95" t="s">
        <v>98</v>
      </c>
      <c r="H61" s="109"/>
    </row>
    <row r="62" spans="1:8" s="108" customFormat="1" ht="40.5" customHeight="1">
      <c r="A62" s="105"/>
      <c r="B62" s="106"/>
      <c r="C62" s="36" t="s">
        <v>151</v>
      </c>
      <c r="D62" s="35"/>
      <c r="E62" s="35">
        <v>2500</v>
      </c>
      <c r="F62" s="36" t="s">
        <v>98</v>
      </c>
      <c r="H62" s="109"/>
    </row>
    <row r="63" spans="1:8" s="108" customFormat="1" ht="30" customHeight="1">
      <c r="A63" s="105"/>
      <c r="B63" s="106"/>
      <c r="C63" s="36" t="s">
        <v>269</v>
      </c>
      <c r="D63" s="35"/>
      <c r="E63" s="35">
        <v>12000</v>
      </c>
      <c r="F63" s="36" t="s">
        <v>268</v>
      </c>
      <c r="H63" s="109"/>
    </row>
    <row r="64" spans="1:8" s="108" customFormat="1" ht="21.75" customHeight="1">
      <c r="A64" s="105"/>
      <c r="B64" s="106"/>
      <c r="C64" s="36" t="s">
        <v>270</v>
      </c>
      <c r="D64" s="35"/>
      <c r="E64" s="35">
        <v>9000</v>
      </c>
      <c r="F64" s="36" t="s">
        <v>7</v>
      </c>
      <c r="H64" s="109"/>
    </row>
    <row r="65" spans="1:8" s="108" customFormat="1" ht="29.25" customHeight="1">
      <c r="A65" s="105"/>
      <c r="B65" s="106"/>
      <c r="C65" s="36" t="s">
        <v>271</v>
      </c>
      <c r="D65" s="35"/>
      <c r="E65" s="35">
        <v>2000</v>
      </c>
      <c r="F65" s="36" t="s">
        <v>217</v>
      </c>
      <c r="H65" s="109"/>
    </row>
    <row r="66" spans="1:8" s="108" customFormat="1" ht="42.75" customHeight="1">
      <c r="A66" s="105"/>
      <c r="B66" s="106"/>
      <c r="C66" s="95" t="s">
        <v>74</v>
      </c>
      <c r="D66" s="73"/>
      <c r="E66" s="73">
        <v>1500</v>
      </c>
      <c r="F66" s="95" t="s">
        <v>98</v>
      </c>
      <c r="H66" s="109"/>
    </row>
    <row r="67" spans="1:8" s="108" customFormat="1" ht="39.75" customHeight="1">
      <c r="A67" s="105"/>
      <c r="B67" s="111"/>
      <c r="C67" s="93" t="s">
        <v>120</v>
      </c>
      <c r="D67" s="66"/>
      <c r="E67" s="66">
        <v>4500</v>
      </c>
      <c r="F67" s="94" t="s">
        <v>119</v>
      </c>
      <c r="H67" s="109"/>
    </row>
    <row r="68" spans="1:8" s="116" customFormat="1" ht="16.5" customHeight="1">
      <c r="A68" s="113"/>
      <c r="B68" s="103">
        <v>75095</v>
      </c>
      <c r="C68" s="114" t="s">
        <v>23</v>
      </c>
      <c r="D68" s="28">
        <v>1102818</v>
      </c>
      <c r="E68" s="28">
        <f>SUM(E69:E83)</f>
        <v>729940</v>
      </c>
      <c r="F68" s="115"/>
      <c r="H68" s="117"/>
    </row>
    <row r="69" spans="1:8" s="37" customFormat="1" ht="25.5">
      <c r="A69" s="32"/>
      <c r="B69" s="118"/>
      <c r="C69" s="107" t="s">
        <v>288</v>
      </c>
      <c r="D69" s="58"/>
      <c r="E69" s="58">
        <v>5800</v>
      </c>
      <c r="F69" s="36" t="s">
        <v>62</v>
      </c>
      <c r="H69" s="38"/>
    </row>
    <row r="70" spans="1:8" s="37" customFormat="1" ht="18.75" customHeight="1">
      <c r="A70" s="32"/>
      <c r="B70" s="118"/>
      <c r="C70" s="107" t="s">
        <v>79</v>
      </c>
      <c r="D70" s="58"/>
      <c r="E70" s="58">
        <v>5800</v>
      </c>
      <c r="F70" s="95" t="s">
        <v>2</v>
      </c>
      <c r="H70" s="38"/>
    </row>
    <row r="71" spans="1:8" s="37" customFormat="1" ht="39" customHeight="1">
      <c r="A71" s="32"/>
      <c r="B71" s="118"/>
      <c r="C71" s="119" t="s">
        <v>338</v>
      </c>
      <c r="D71" s="35"/>
      <c r="E71" s="35">
        <v>650000</v>
      </c>
      <c r="F71" s="120" t="s">
        <v>99</v>
      </c>
      <c r="H71" s="38"/>
    </row>
    <row r="72" spans="1:8" s="37" customFormat="1" ht="30" customHeight="1">
      <c r="A72" s="32"/>
      <c r="B72" s="118"/>
      <c r="C72" s="119" t="s">
        <v>280</v>
      </c>
      <c r="D72" s="35"/>
      <c r="E72" s="35">
        <v>4500</v>
      </c>
      <c r="F72" s="36" t="s">
        <v>75</v>
      </c>
      <c r="H72" s="38"/>
    </row>
    <row r="73" spans="1:8" s="37" customFormat="1" ht="40.5" customHeight="1">
      <c r="A73" s="32"/>
      <c r="B73" s="118"/>
      <c r="C73" s="90" t="s">
        <v>282</v>
      </c>
      <c r="D73" s="35"/>
      <c r="E73" s="35">
        <v>6800</v>
      </c>
      <c r="F73" s="95" t="s">
        <v>76</v>
      </c>
      <c r="H73" s="38"/>
    </row>
    <row r="74" spans="1:8" s="37" customFormat="1">
      <c r="A74" s="32"/>
      <c r="B74" s="118"/>
      <c r="C74" s="90" t="s">
        <v>285</v>
      </c>
      <c r="D74" s="35"/>
      <c r="E74" s="35">
        <v>4940</v>
      </c>
      <c r="F74" s="95" t="s">
        <v>284</v>
      </c>
      <c r="H74" s="38"/>
    </row>
    <row r="75" spans="1:8" s="37" customFormat="1" ht="20.25" customHeight="1">
      <c r="A75" s="32"/>
      <c r="B75" s="121"/>
      <c r="C75" s="107" t="s">
        <v>286</v>
      </c>
      <c r="D75" s="58"/>
      <c r="E75" s="58">
        <v>6800</v>
      </c>
      <c r="F75" s="95" t="s">
        <v>100</v>
      </c>
      <c r="H75" s="38"/>
    </row>
    <row r="76" spans="1:8" s="37" customFormat="1" ht="19.5" customHeight="1">
      <c r="A76" s="32"/>
      <c r="B76" s="118"/>
      <c r="C76" s="90" t="s">
        <v>281</v>
      </c>
      <c r="D76" s="35"/>
      <c r="E76" s="35">
        <v>4000</v>
      </c>
      <c r="F76" s="36" t="s">
        <v>100</v>
      </c>
      <c r="H76" s="38"/>
    </row>
    <row r="77" spans="1:8" s="37" customFormat="1" ht="39.75" customHeight="1">
      <c r="A77" s="32"/>
      <c r="B77" s="118"/>
      <c r="C77" s="90" t="s">
        <v>133</v>
      </c>
      <c r="D77" s="35"/>
      <c r="E77" s="35">
        <v>4500</v>
      </c>
      <c r="F77" s="36" t="s">
        <v>132</v>
      </c>
      <c r="H77" s="38"/>
    </row>
    <row r="78" spans="1:8" s="37" customFormat="1" ht="27.75" customHeight="1">
      <c r="A78" s="32"/>
      <c r="B78" s="118"/>
      <c r="C78" s="107" t="s">
        <v>135</v>
      </c>
      <c r="D78" s="58"/>
      <c r="E78" s="58">
        <v>6000</v>
      </c>
      <c r="F78" s="95" t="s">
        <v>134</v>
      </c>
      <c r="H78" s="38"/>
    </row>
    <row r="79" spans="1:8" s="37" customFormat="1" ht="39.75" customHeight="1">
      <c r="A79" s="32"/>
      <c r="B79" s="118"/>
      <c r="C79" s="107" t="s">
        <v>283</v>
      </c>
      <c r="D79" s="58"/>
      <c r="E79" s="58">
        <v>5800</v>
      </c>
      <c r="F79" s="95" t="s">
        <v>13</v>
      </c>
      <c r="H79" s="38"/>
    </row>
    <row r="80" spans="1:8" s="37" customFormat="1" ht="42" customHeight="1">
      <c r="A80" s="32"/>
      <c r="B80" s="118"/>
      <c r="C80" s="112" t="s">
        <v>137</v>
      </c>
      <c r="D80" s="73"/>
      <c r="E80" s="73">
        <v>6000</v>
      </c>
      <c r="F80" s="122" t="s">
        <v>98</v>
      </c>
      <c r="H80" s="38"/>
    </row>
    <row r="81" spans="1:8" s="37" customFormat="1" ht="29.25" customHeight="1">
      <c r="A81" s="32"/>
      <c r="B81" s="118"/>
      <c r="C81" s="90" t="s">
        <v>287</v>
      </c>
      <c r="D81" s="35"/>
      <c r="E81" s="35">
        <v>7000</v>
      </c>
      <c r="F81" s="36" t="s">
        <v>78</v>
      </c>
      <c r="H81" s="38"/>
    </row>
    <row r="82" spans="1:8" s="37" customFormat="1" ht="41.25" customHeight="1">
      <c r="A82" s="32"/>
      <c r="B82" s="118"/>
      <c r="C82" s="107" t="s">
        <v>421</v>
      </c>
      <c r="D82" s="58"/>
      <c r="E82" s="58">
        <v>7000</v>
      </c>
      <c r="F82" s="95" t="s">
        <v>71</v>
      </c>
      <c r="H82" s="38"/>
    </row>
    <row r="83" spans="1:8" s="37" customFormat="1" ht="28.5" customHeight="1">
      <c r="A83" s="32"/>
      <c r="B83" s="118"/>
      <c r="C83" s="112" t="s">
        <v>279</v>
      </c>
      <c r="D83" s="73"/>
      <c r="E83" s="73">
        <v>5000</v>
      </c>
      <c r="F83" s="74" t="s">
        <v>55</v>
      </c>
      <c r="H83" s="38"/>
    </row>
    <row r="84" spans="1:8" s="129" customFormat="1" ht="26.25" customHeight="1">
      <c r="A84" s="123">
        <v>754</v>
      </c>
      <c r="B84" s="124"/>
      <c r="C84" s="125" t="s">
        <v>24</v>
      </c>
      <c r="D84" s="126">
        <f>SUM(D85)</f>
        <v>360000</v>
      </c>
      <c r="E84" s="127">
        <f>SUM(E85)</f>
        <v>360000</v>
      </c>
      <c r="F84" s="77"/>
      <c r="G84" s="102"/>
      <c r="H84" s="128"/>
    </row>
    <row r="85" spans="1:8" s="30" customFormat="1" ht="20.25" customHeight="1">
      <c r="A85" s="113"/>
      <c r="B85" s="103">
        <v>75415</v>
      </c>
      <c r="C85" s="104" t="s">
        <v>37</v>
      </c>
      <c r="D85" s="28">
        <v>360000</v>
      </c>
      <c r="E85" s="28">
        <f>SUM(E86:E88)</f>
        <v>360000</v>
      </c>
      <c r="F85" s="130"/>
      <c r="H85" s="31"/>
    </row>
    <row r="86" spans="1:8" s="108" customFormat="1" ht="66.75" customHeight="1">
      <c r="A86" s="110"/>
      <c r="B86" s="96"/>
      <c r="C86" s="131" t="s">
        <v>101</v>
      </c>
      <c r="D86" s="132"/>
      <c r="E86" s="132">
        <v>192000</v>
      </c>
      <c r="F86" s="133" t="s">
        <v>113</v>
      </c>
      <c r="H86" s="109"/>
    </row>
    <row r="87" spans="1:8" s="108" customFormat="1" ht="67.5" customHeight="1">
      <c r="A87" s="105"/>
      <c r="B87" s="134"/>
      <c r="C87" s="107" t="s">
        <v>101</v>
      </c>
      <c r="D87" s="58"/>
      <c r="E87" s="58">
        <v>128000</v>
      </c>
      <c r="F87" s="95" t="s">
        <v>61</v>
      </c>
      <c r="G87" s="97"/>
      <c r="H87" s="109"/>
    </row>
    <row r="88" spans="1:8" s="108" customFormat="1" ht="69" customHeight="1">
      <c r="A88" s="110"/>
      <c r="B88" s="96"/>
      <c r="C88" s="90" t="s">
        <v>101</v>
      </c>
      <c r="D88" s="135"/>
      <c r="E88" s="135">
        <v>40000</v>
      </c>
      <c r="F88" s="67" t="s">
        <v>5</v>
      </c>
      <c r="G88" s="97"/>
      <c r="H88" s="109"/>
    </row>
    <row r="89" spans="1:8" s="24" customFormat="1" ht="15" customHeight="1">
      <c r="A89" s="98">
        <v>851</v>
      </c>
      <c r="B89" s="99"/>
      <c r="C89" s="20" t="s">
        <v>25</v>
      </c>
      <c r="D89" s="100">
        <f>SUM(D90,D112,D117)</f>
        <v>385500</v>
      </c>
      <c r="E89" s="100">
        <f>SUM(E90,E112,E117)</f>
        <v>206500</v>
      </c>
      <c r="F89" s="23"/>
      <c r="G89" s="136"/>
      <c r="H89" s="79"/>
    </row>
    <row r="90" spans="1:8" s="30" customFormat="1" ht="17.25" customHeight="1">
      <c r="A90" s="25"/>
      <c r="B90" s="103">
        <v>85149</v>
      </c>
      <c r="C90" s="104" t="s">
        <v>38</v>
      </c>
      <c r="D90" s="28">
        <v>80000</v>
      </c>
      <c r="E90" s="28">
        <f>SUM(E91:E111)</f>
        <v>80000</v>
      </c>
      <c r="F90" s="29"/>
      <c r="G90" s="137"/>
      <c r="H90" s="31"/>
    </row>
    <row r="91" spans="1:8" s="108" customFormat="1" ht="25.5">
      <c r="A91" s="105"/>
      <c r="B91" s="106"/>
      <c r="C91" s="90" t="s">
        <v>167</v>
      </c>
      <c r="D91" s="138"/>
      <c r="E91" s="139">
        <v>4000</v>
      </c>
      <c r="F91" s="36" t="s">
        <v>62</v>
      </c>
      <c r="H91" s="109"/>
    </row>
    <row r="92" spans="1:8" s="108" customFormat="1" ht="27.75" customHeight="1">
      <c r="A92" s="105"/>
      <c r="B92" s="106"/>
      <c r="C92" s="90" t="s">
        <v>170</v>
      </c>
      <c r="D92" s="138"/>
      <c r="E92" s="139">
        <v>4000</v>
      </c>
      <c r="F92" s="36" t="s">
        <v>169</v>
      </c>
      <c r="H92" s="109"/>
    </row>
    <row r="93" spans="1:8" s="108" customFormat="1" ht="27" customHeight="1">
      <c r="A93" s="105"/>
      <c r="B93" s="106"/>
      <c r="C93" s="90" t="s">
        <v>171</v>
      </c>
      <c r="D93" s="138"/>
      <c r="E93" s="139">
        <v>3500</v>
      </c>
      <c r="F93" s="36" t="s">
        <v>422</v>
      </c>
      <c r="H93" s="109"/>
    </row>
    <row r="94" spans="1:8" s="108" customFormat="1" ht="39.75" customHeight="1">
      <c r="A94" s="105"/>
      <c r="B94" s="106"/>
      <c r="C94" s="90" t="s">
        <v>172</v>
      </c>
      <c r="D94" s="138"/>
      <c r="E94" s="139">
        <v>3400</v>
      </c>
      <c r="F94" s="36" t="s">
        <v>140</v>
      </c>
      <c r="H94" s="109"/>
    </row>
    <row r="95" spans="1:8" s="108" customFormat="1" ht="21.75" customHeight="1">
      <c r="A95" s="105"/>
      <c r="B95" s="106"/>
      <c r="C95" s="140" t="s">
        <v>168</v>
      </c>
      <c r="D95" s="141"/>
      <c r="E95" s="142">
        <v>3000</v>
      </c>
      <c r="F95" s="122" t="s">
        <v>3</v>
      </c>
      <c r="H95" s="109"/>
    </row>
    <row r="96" spans="1:8" s="108" customFormat="1" ht="53.25" customHeight="1">
      <c r="A96" s="105"/>
      <c r="B96" s="106"/>
      <c r="C96" s="90" t="s">
        <v>10</v>
      </c>
      <c r="D96" s="138"/>
      <c r="E96" s="139">
        <v>2800</v>
      </c>
      <c r="F96" s="36" t="s">
        <v>165</v>
      </c>
      <c r="H96" s="109"/>
    </row>
    <row r="97" spans="1:8" s="108" customFormat="1" ht="38.25" customHeight="1">
      <c r="A97" s="105"/>
      <c r="B97" s="106"/>
      <c r="C97" s="90" t="s">
        <v>12</v>
      </c>
      <c r="D97" s="138"/>
      <c r="E97" s="139">
        <v>5000</v>
      </c>
      <c r="F97" s="36" t="s">
        <v>165</v>
      </c>
      <c r="H97" s="109"/>
    </row>
    <row r="98" spans="1:8" s="108" customFormat="1" ht="41.25" customHeight="1">
      <c r="A98" s="105"/>
      <c r="B98" s="106"/>
      <c r="C98" s="90" t="s">
        <v>162</v>
      </c>
      <c r="D98" s="138"/>
      <c r="E98" s="139">
        <v>4200</v>
      </c>
      <c r="F98" s="36" t="s">
        <v>165</v>
      </c>
      <c r="H98" s="109"/>
    </row>
    <row r="99" spans="1:8" s="108" customFormat="1" ht="30" customHeight="1">
      <c r="A99" s="105"/>
      <c r="B99" s="106"/>
      <c r="C99" s="90" t="s">
        <v>179</v>
      </c>
      <c r="D99" s="138"/>
      <c r="E99" s="139">
        <v>4000</v>
      </c>
      <c r="F99" s="36" t="s">
        <v>68</v>
      </c>
      <c r="H99" s="109"/>
    </row>
    <row r="100" spans="1:8" s="108" customFormat="1" ht="21.75" customHeight="1">
      <c r="A100" s="105"/>
      <c r="B100" s="106"/>
      <c r="C100" s="90" t="s">
        <v>439</v>
      </c>
      <c r="D100" s="138"/>
      <c r="E100" s="139">
        <v>5000</v>
      </c>
      <c r="F100" s="36" t="s">
        <v>149</v>
      </c>
      <c r="H100" s="109"/>
    </row>
    <row r="101" spans="1:8" s="108" customFormat="1" ht="39" customHeight="1">
      <c r="A101" s="105"/>
      <c r="B101" s="105"/>
      <c r="C101" s="90" t="s">
        <v>173</v>
      </c>
      <c r="D101" s="138"/>
      <c r="E101" s="139">
        <v>2000</v>
      </c>
      <c r="F101" s="36" t="s">
        <v>63</v>
      </c>
      <c r="H101" s="109"/>
    </row>
    <row r="102" spans="1:8" s="108" customFormat="1" ht="30" customHeight="1">
      <c r="A102" s="105"/>
      <c r="B102" s="105"/>
      <c r="C102" s="90" t="s">
        <v>174</v>
      </c>
      <c r="D102" s="138"/>
      <c r="E102" s="139">
        <v>1400</v>
      </c>
      <c r="F102" s="36" t="s">
        <v>64</v>
      </c>
      <c r="H102" s="109"/>
    </row>
    <row r="103" spans="1:8" s="108" customFormat="1" ht="53.25" customHeight="1">
      <c r="A103" s="105"/>
      <c r="B103" s="105"/>
      <c r="C103" s="90" t="s">
        <v>181</v>
      </c>
      <c r="D103" s="138"/>
      <c r="E103" s="139">
        <v>5000</v>
      </c>
      <c r="F103" s="36" t="s">
        <v>180</v>
      </c>
      <c r="H103" s="109"/>
    </row>
    <row r="104" spans="1:8" s="108" customFormat="1" ht="53.25" customHeight="1">
      <c r="A104" s="105"/>
      <c r="B104" s="106"/>
      <c r="C104" s="107" t="s">
        <v>183</v>
      </c>
      <c r="D104" s="143"/>
      <c r="E104" s="144">
        <v>3000</v>
      </c>
      <c r="F104" s="95" t="s">
        <v>182</v>
      </c>
      <c r="H104" s="109"/>
    </row>
    <row r="105" spans="1:8" s="108" customFormat="1" ht="29.25" customHeight="1">
      <c r="A105" s="105"/>
      <c r="B105" s="106"/>
      <c r="C105" s="107" t="s">
        <v>184</v>
      </c>
      <c r="D105" s="143"/>
      <c r="E105" s="144">
        <v>1500</v>
      </c>
      <c r="F105" s="95" t="s">
        <v>139</v>
      </c>
      <c r="H105" s="109"/>
    </row>
    <row r="106" spans="1:8" s="108" customFormat="1" ht="28.5" customHeight="1">
      <c r="A106" s="105"/>
      <c r="B106" s="106"/>
      <c r="C106" s="107" t="s">
        <v>186</v>
      </c>
      <c r="D106" s="143"/>
      <c r="E106" s="144">
        <v>2000</v>
      </c>
      <c r="F106" s="95" t="s">
        <v>185</v>
      </c>
      <c r="H106" s="109"/>
    </row>
    <row r="107" spans="1:8" s="108" customFormat="1" ht="42" customHeight="1">
      <c r="A107" s="105"/>
      <c r="B107" s="106"/>
      <c r="C107" s="107" t="s">
        <v>176</v>
      </c>
      <c r="D107" s="143"/>
      <c r="E107" s="144">
        <v>14000</v>
      </c>
      <c r="F107" s="95" t="s">
        <v>175</v>
      </c>
      <c r="H107" s="109"/>
    </row>
    <row r="108" spans="1:8" s="108" customFormat="1" ht="41.25" customHeight="1">
      <c r="A108" s="110"/>
      <c r="B108" s="111"/>
      <c r="C108" s="93" t="s">
        <v>177</v>
      </c>
      <c r="D108" s="145"/>
      <c r="E108" s="146">
        <v>1200</v>
      </c>
      <c r="F108" s="94" t="s">
        <v>8</v>
      </c>
      <c r="H108" s="109"/>
    </row>
    <row r="109" spans="1:8" s="108" customFormat="1" ht="39" customHeight="1">
      <c r="A109" s="105"/>
      <c r="B109" s="147"/>
      <c r="C109" s="107" t="s">
        <v>178</v>
      </c>
      <c r="D109" s="143"/>
      <c r="E109" s="144">
        <v>4800</v>
      </c>
      <c r="F109" s="95" t="s">
        <v>8</v>
      </c>
      <c r="H109" s="109"/>
    </row>
    <row r="110" spans="1:8" s="108" customFormat="1" ht="41.25" customHeight="1">
      <c r="A110" s="105"/>
      <c r="B110" s="106"/>
      <c r="C110" s="90" t="s">
        <v>440</v>
      </c>
      <c r="D110" s="138"/>
      <c r="E110" s="139">
        <v>2000</v>
      </c>
      <c r="F110" s="36" t="s">
        <v>8</v>
      </c>
      <c r="H110" s="109"/>
    </row>
    <row r="111" spans="1:8" s="108" customFormat="1" ht="38.25" customHeight="1">
      <c r="A111" s="105"/>
      <c r="B111" s="106"/>
      <c r="C111" s="107" t="s">
        <v>166</v>
      </c>
      <c r="D111" s="143"/>
      <c r="E111" s="144">
        <v>4200</v>
      </c>
      <c r="F111" s="95" t="s">
        <v>9</v>
      </c>
      <c r="H111" s="109"/>
    </row>
    <row r="112" spans="1:8" s="30" customFormat="1" ht="18.75" customHeight="1">
      <c r="A112" s="113"/>
      <c r="B112" s="103">
        <v>85153</v>
      </c>
      <c r="C112" s="104" t="s">
        <v>39</v>
      </c>
      <c r="D112" s="28">
        <v>110000</v>
      </c>
      <c r="E112" s="28">
        <f>SUM(E113:E116)</f>
        <v>33500</v>
      </c>
      <c r="F112" s="29"/>
      <c r="H112" s="31"/>
    </row>
    <row r="113" spans="1:8" s="150" customFormat="1" ht="30" customHeight="1">
      <c r="A113" s="148"/>
      <c r="B113" s="149"/>
      <c r="C113" s="107" t="s">
        <v>146</v>
      </c>
      <c r="D113" s="58"/>
      <c r="E113" s="58">
        <v>5000</v>
      </c>
      <c r="F113" s="95" t="s">
        <v>145</v>
      </c>
      <c r="H113" s="151"/>
    </row>
    <row r="114" spans="1:8" s="150" customFormat="1" ht="28.5" customHeight="1">
      <c r="A114" s="148"/>
      <c r="B114" s="149"/>
      <c r="C114" s="107" t="s">
        <v>339</v>
      </c>
      <c r="D114" s="58"/>
      <c r="E114" s="58">
        <v>15000</v>
      </c>
      <c r="F114" s="95" t="s">
        <v>127</v>
      </c>
      <c r="H114" s="151"/>
    </row>
    <row r="115" spans="1:8" s="150" customFormat="1" ht="39" customHeight="1">
      <c r="A115" s="148"/>
      <c r="B115" s="149"/>
      <c r="C115" s="112" t="s">
        <v>340</v>
      </c>
      <c r="D115" s="73"/>
      <c r="E115" s="73">
        <v>3500</v>
      </c>
      <c r="F115" s="122" t="s">
        <v>65</v>
      </c>
      <c r="H115" s="151"/>
    </row>
    <row r="116" spans="1:8" s="150" customFormat="1" ht="42" customHeight="1">
      <c r="A116" s="148"/>
      <c r="B116" s="152"/>
      <c r="C116" s="93" t="s">
        <v>147</v>
      </c>
      <c r="D116" s="66"/>
      <c r="E116" s="66">
        <v>10000</v>
      </c>
      <c r="F116" s="94" t="s">
        <v>65</v>
      </c>
      <c r="H116" s="151"/>
    </row>
    <row r="117" spans="1:8" s="30" customFormat="1" ht="18.75" customHeight="1">
      <c r="A117" s="113"/>
      <c r="B117" s="153">
        <v>85154</v>
      </c>
      <c r="C117" s="154" t="s">
        <v>40</v>
      </c>
      <c r="D117" s="155">
        <v>195500</v>
      </c>
      <c r="E117" s="156">
        <f>SUM(E118:E130)</f>
        <v>93000</v>
      </c>
      <c r="F117" s="157"/>
      <c r="H117" s="31"/>
    </row>
    <row r="118" spans="1:8" s="150" customFormat="1" ht="19.5" customHeight="1">
      <c r="A118" s="158"/>
      <c r="B118" s="105"/>
      <c r="C118" s="90" t="s">
        <v>342</v>
      </c>
      <c r="D118" s="35"/>
      <c r="E118" s="159">
        <v>9000</v>
      </c>
      <c r="F118" s="36" t="s">
        <v>163</v>
      </c>
      <c r="G118" s="97"/>
      <c r="H118" s="151"/>
    </row>
    <row r="119" spans="1:8" s="166" customFormat="1" ht="42.75" customHeight="1">
      <c r="A119" s="160"/>
      <c r="B119" s="105"/>
      <c r="C119" s="140" t="s">
        <v>344</v>
      </c>
      <c r="D119" s="161"/>
      <c r="E119" s="162">
        <v>6000</v>
      </c>
      <c r="F119" s="163" t="s">
        <v>343</v>
      </c>
      <c r="G119" s="164"/>
      <c r="H119" s="165"/>
    </row>
    <row r="120" spans="1:8" s="150" customFormat="1" ht="54.75" customHeight="1">
      <c r="A120" s="158"/>
      <c r="B120" s="105"/>
      <c r="C120" s="90" t="s">
        <v>341</v>
      </c>
      <c r="D120" s="35"/>
      <c r="E120" s="159">
        <v>12000</v>
      </c>
      <c r="F120" s="167" t="s">
        <v>148</v>
      </c>
      <c r="G120" s="97"/>
      <c r="H120" s="151"/>
    </row>
    <row r="121" spans="1:8" s="150" customFormat="1" ht="42.75" customHeight="1">
      <c r="A121" s="158"/>
      <c r="B121" s="105"/>
      <c r="C121" s="107" t="s">
        <v>345</v>
      </c>
      <c r="D121" s="58"/>
      <c r="E121" s="168">
        <v>7000</v>
      </c>
      <c r="F121" s="167" t="s">
        <v>65</v>
      </c>
      <c r="G121" s="97"/>
      <c r="H121" s="151"/>
    </row>
    <row r="122" spans="1:8" s="150" customFormat="1" ht="28.5" customHeight="1">
      <c r="A122" s="158"/>
      <c r="B122" s="105"/>
      <c r="C122" s="107" t="s">
        <v>346</v>
      </c>
      <c r="D122" s="58"/>
      <c r="E122" s="168">
        <v>8000</v>
      </c>
      <c r="F122" s="167" t="s">
        <v>169</v>
      </c>
      <c r="G122" s="97"/>
      <c r="H122" s="151"/>
    </row>
    <row r="123" spans="1:8" s="150" customFormat="1" ht="43.5" customHeight="1">
      <c r="A123" s="158"/>
      <c r="B123" s="105"/>
      <c r="C123" s="90" t="s">
        <v>347</v>
      </c>
      <c r="D123" s="35"/>
      <c r="E123" s="159">
        <v>5000</v>
      </c>
      <c r="F123" s="167" t="s">
        <v>65</v>
      </c>
      <c r="G123" s="97"/>
      <c r="H123" s="151"/>
    </row>
    <row r="124" spans="1:8" s="150" customFormat="1" ht="30" customHeight="1">
      <c r="A124" s="158"/>
      <c r="B124" s="105"/>
      <c r="C124" s="90" t="s">
        <v>349</v>
      </c>
      <c r="D124" s="35"/>
      <c r="E124" s="159">
        <v>8000</v>
      </c>
      <c r="F124" s="167" t="s">
        <v>53</v>
      </c>
      <c r="G124" s="97"/>
      <c r="H124" s="151"/>
    </row>
    <row r="125" spans="1:8" s="150" customFormat="1" ht="41.25" customHeight="1">
      <c r="A125" s="158"/>
      <c r="B125" s="105"/>
      <c r="C125" s="90" t="s">
        <v>351</v>
      </c>
      <c r="D125" s="35"/>
      <c r="E125" s="159">
        <v>8000</v>
      </c>
      <c r="F125" s="167" t="s">
        <v>350</v>
      </c>
      <c r="G125" s="97"/>
      <c r="H125" s="151"/>
    </row>
    <row r="126" spans="1:8" s="150" customFormat="1" ht="42" customHeight="1">
      <c r="A126" s="158"/>
      <c r="B126" s="105"/>
      <c r="C126" s="90" t="s">
        <v>354</v>
      </c>
      <c r="D126" s="35"/>
      <c r="E126" s="159">
        <v>5000</v>
      </c>
      <c r="F126" s="167" t="s">
        <v>353</v>
      </c>
      <c r="G126" s="97"/>
      <c r="H126" s="151"/>
    </row>
    <row r="127" spans="1:8" s="150" customFormat="1" ht="43.5" customHeight="1">
      <c r="A127" s="158"/>
      <c r="B127" s="105"/>
      <c r="C127" s="90" t="s">
        <v>356</v>
      </c>
      <c r="D127" s="35"/>
      <c r="E127" s="159">
        <v>5000</v>
      </c>
      <c r="F127" s="167" t="s">
        <v>355</v>
      </c>
      <c r="G127" s="97"/>
      <c r="H127" s="151"/>
    </row>
    <row r="128" spans="1:8" s="150" customFormat="1" ht="40.5" customHeight="1">
      <c r="A128" s="158"/>
      <c r="B128" s="105"/>
      <c r="C128" s="90" t="s">
        <v>357</v>
      </c>
      <c r="D128" s="35"/>
      <c r="E128" s="159">
        <v>2000</v>
      </c>
      <c r="F128" s="167" t="s">
        <v>423</v>
      </c>
      <c r="G128" s="97"/>
      <c r="H128" s="151"/>
    </row>
    <row r="129" spans="1:8" s="150" customFormat="1" ht="18.75" customHeight="1">
      <c r="A129" s="158"/>
      <c r="B129" s="105"/>
      <c r="C129" s="90" t="s">
        <v>348</v>
      </c>
      <c r="D129" s="35"/>
      <c r="E129" s="159">
        <v>8000</v>
      </c>
      <c r="F129" s="167" t="s">
        <v>149</v>
      </c>
      <c r="G129" s="97"/>
      <c r="H129" s="151"/>
    </row>
    <row r="130" spans="1:8" s="150" customFormat="1" ht="42" customHeight="1">
      <c r="A130" s="158"/>
      <c r="B130" s="105"/>
      <c r="C130" s="140" t="s">
        <v>352</v>
      </c>
      <c r="D130" s="161"/>
      <c r="E130" s="162">
        <v>10000</v>
      </c>
      <c r="F130" s="163" t="s">
        <v>68</v>
      </c>
      <c r="G130" s="97"/>
      <c r="H130" s="151"/>
    </row>
    <row r="131" spans="1:8" s="24" customFormat="1" ht="15" customHeight="1">
      <c r="A131" s="169">
        <v>852</v>
      </c>
      <c r="B131" s="19"/>
      <c r="C131" s="20" t="s">
        <v>26</v>
      </c>
      <c r="D131" s="22">
        <f>SUM(D132)</f>
        <v>335000</v>
      </c>
      <c r="E131" s="22">
        <f>SUM(E132)</f>
        <v>247000</v>
      </c>
      <c r="F131" s="23"/>
      <c r="G131" s="136"/>
      <c r="H131" s="79"/>
    </row>
    <row r="132" spans="1:8" s="30" customFormat="1" ht="21.75" customHeight="1">
      <c r="A132" s="113"/>
      <c r="B132" s="103">
        <v>85295</v>
      </c>
      <c r="C132" s="104" t="s">
        <v>23</v>
      </c>
      <c r="D132" s="28">
        <v>335000</v>
      </c>
      <c r="E132" s="28">
        <f>SUM(E133:E156)</f>
        <v>247000</v>
      </c>
      <c r="F132" s="29"/>
      <c r="G132" s="137"/>
      <c r="H132" s="31"/>
    </row>
    <row r="133" spans="1:8" s="108" customFormat="1" ht="19.5" customHeight="1">
      <c r="A133" s="170"/>
      <c r="B133" s="171"/>
      <c r="C133" s="172" t="s">
        <v>125</v>
      </c>
      <c r="D133" s="173"/>
      <c r="E133" s="135">
        <v>15000</v>
      </c>
      <c r="F133" s="67" t="s">
        <v>11</v>
      </c>
      <c r="H133" s="109"/>
    </row>
    <row r="134" spans="1:8" s="108" customFormat="1" ht="28.5" customHeight="1">
      <c r="A134" s="174"/>
      <c r="B134" s="175"/>
      <c r="C134" s="107" t="s">
        <v>126</v>
      </c>
      <c r="D134" s="176"/>
      <c r="E134" s="58">
        <v>7500</v>
      </c>
      <c r="F134" s="95" t="s">
        <v>11</v>
      </c>
      <c r="H134" s="109"/>
    </row>
    <row r="135" spans="1:8" s="108" customFormat="1" ht="19.5" customHeight="1">
      <c r="A135" s="174"/>
      <c r="B135" s="175"/>
      <c r="C135" s="107" t="s">
        <v>376</v>
      </c>
      <c r="D135" s="176"/>
      <c r="E135" s="58">
        <v>5000</v>
      </c>
      <c r="F135" s="95" t="s">
        <v>375</v>
      </c>
      <c r="H135" s="109"/>
    </row>
    <row r="136" spans="1:8" s="108" customFormat="1" ht="42.75" customHeight="1">
      <c r="A136" s="174"/>
      <c r="B136" s="175"/>
      <c r="C136" s="90" t="s">
        <v>359</v>
      </c>
      <c r="D136" s="138"/>
      <c r="E136" s="139">
        <v>12000</v>
      </c>
      <c r="F136" s="36" t="s">
        <v>13</v>
      </c>
      <c r="H136" s="109"/>
    </row>
    <row r="137" spans="1:8" s="108" customFormat="1" ht="56.25" customHeight="1">
      <c r="A137" s="174"/>
      <c r="B137" s="175"/>
      <c r="C137" s="140" t="s">
        <v>360</v>
      </c>
      <c r="D137" s="141"/>
      <c r="E137" s="142">
        <v>3000</v>
      </c>
      <c r="F137" s="122" t="s">
        <v>165</v>
      </c>
      <c r="H137" s="109"/>
    </row>
    <row r="138" spans="1:8" s="108" customFormat="1" ht="25.5">
      <c r="A138" s="174"/>
      <c r="B138" s="175"/>
      <c r="C138" s="90" t="s">
        <v>164</v>
      </c>
      <c r="D138" s="138"/>
      <c r="E138" s="139">
        <v>13500</v>
      </c>
      <c r="F138" s="36" t="s">
        <v>66</v>
      </c>
      <c r="H138" s="109"/>
    </row>
    <row r="139" spans="1:8" s="108" customFormat="1" ht="28.5" customHeight="1">
      <c r="A139" s="174"/>
      <c r="B139" s="175"/>
      <c r="C139" s="90" t="s">
        <v>358</v>
      </c>
      <c r="D139" s="138"/>
      <c r="E139" s="139">
        <v>14000</v>
      </c>
      <c r="F139" s="36" t="s">
        <v>14</v>
      </c>
      <c r="H139" s="109"/>
    </row>
    <row r="140" spans="1:8" s="108" customFormat="1" ht="41.25" customHeight="1">
      <c r="A140" s="174"/>
      <c r="B140" s="175"/>
      <c r="C140" s="90" t="s">
        <v>361</v>
      </c>
      <c r="D140" s="138"/>
      <c r="E140" s="139">
        <v>3500</v>
      </c>
      <c r="F140" s="36" t="s">
        <v>62</v>
      </c>
      <c r="H140" s="109"/>
    </row>
    <row r="141" spans="1:8" s="108" customFormat="1" ht="31.5" customHeight="1">
      <c r="A141" s="174"/>
      <c r="B141" s="175"/>
      <c r="C141" s="90" t="s">
        <v>362</v>
      </c>
      <c r="D141" s="138"/>
      <c r="E141" s="139">
        <v>5800</v>
      </c>
      <c r="F141" s="36" t="s">
        <v>78</v>
      </c>
      <c r="H141" s="109"/>
    </row>
    <row r="142" spans="1:8" s="108" customFormat="1" ht="42.75" customHeight="1">
      <c r="A142" s="174"/>
      <c r="B142" s="175"/>
      <c r="C142" s="90" t="s">
        <v>374</v>
      </c>
      <c r="D142" s="138"/>
      <c r="E142" s="139">
        <v>6000</v>
      </c>
      <c r="F142" s="36" t="s">
        <v>9</v>
      </c>
      <c r="H142" s="109"/>
    </row>
    <row r="143" spans="1:8" s="108" customFormat="1" ht="38.25">
      <c r="A143" s="174"/>
      <c r="B143" s="175"/>
      <c r="C143" s="107" t="s">
        <v>129</v>
      </c>
      <c r="D143" s="138"/>
      <c r="E143" s="139">
        <v>7200</v>
      </c>
      <c r="F143" s="36" t="s">
        <v>67</v>
      </c>
      <c r="H143" s="109"/>
    </row>
    <row r="144" spans="1:8" s="108" customFormat="1" ht="28.5" customHeight="1">
      <c r="A144" s="174"/>
      <c r="B144" s="175"/>
      <c r="C144" s="90" t="s">
        <v>366</v>
      </c>
      <c r="D144" s="138"/>
      <c r="E144" s="139">
        <v>4000</v>
      </c>
      <c r="F144" s="36" t="s">
        <v>365</v>
      </c>
      <c r="H144" s="109"/>
    </row>
    <row r="145" spans="1:8" s="108" customFormat="1" ht="29.25" customHeight="1">
      <c r="A145" s="174"/>
      <c r="B145" s="175"/>
      <c r="C145" s="112" t="s">
        <v>371</v>
      </c>
      <c r="D145" s="177"/>
      <c r="E145" s="178">
        <v>7000</v>
      </c>
      <c r="F145" s="163" t="s">
        <v>53</v>
      </c>
      <c r="H145" s="109"/>
    </row>
    <row r="146" spans="1:8" s="108" customFormat="1" ht="30.75" customHeight="1">
      <c r="A146" s="174"/>
      <c r="B146" s="175"/>
      <c r="C146" s="90" t="s">
        <v>373</v>
      </c>
      <c r="D146" s="138"/>
      <c r="E146" s="139">
        <v>6000</v>
      </c>
      <c r="F146" s="163" t="s">
        <v>372</v>
      </c>
      <c r="H146" s="109"/>
    </row>
    <row r="147" spans="1:8" s="108" customFormat="1" ht="66.75" customHeight="1">
      <c r="A147" s="174"/>
      <c r="B147" s="175"/>
      <c r="C147" s="90" t="s">
        <v>379</v>
      </c>
      <c r="D147" s="138"/>
      <c r="E147" s="139">
        <v>3500</v>
      </c>
      <c r="F147" s="163" t="s">
        <v>140</v>
      </c>
      <c r="H147" s="109"/>
    </row>
    <row r="148" spans="1:8" s="108" customFormat="1" ht="40.5" customHeight="1">
      <c r="A148" s="174"/>
      <c r="B148" s="175"/>
      <c r="C148" s="90" t="s">
        <v>380</v>
      </c>
      <c r="D148" s="138"/>
      <c r="E148" s="139">
        <v>3000</v>
      </c>
      <c r="F148" s="163" t="s">
        <v>424</v>
      </c>
      <c r="H148" s="109"/>
    </row>
    <row r="149" spans="1:8" s="108" customFormat="1" ht="30.75" customHeight="1">
      <c r="A149" s="174"/>
      <c r="B149" s="175"/>
      <c r="C149" s="90" t="s">
        <v>381</v>
      </c>
      <c r="D149" s="138"/>
      <c r="E149" s="139">
        <v>2500</v>
      </c>
      <c r="F149" s="163" t="s">
        <v>64</v>
      </c>
      <c r="H149" s="109"/>
    </row>
    <row r="150" spans="1:8" s="108" customFormat="1" ht="38.25" customHeight="1">
      <c r="A150" s="174"/>
      <c r="B150" s="175"/>
      <c r="C150" s="90" t="s">
        <v>378</v>
      </c>
      <c r="D150" s="138"/>
      <c r="E150" s="139">
        <v>5000</v>
      </c>
      <c r="F150" s="36" t="s">
        <v>377</v>
      </c>
      <c r="H150" s="109"/>
    </row>
    <row r="151" spans="1:8" s="108" customFormat="1" ht="40.5" customHeight="1">
      <c r="A151" s="174"/>
      <c r="B151" s="175"/>
      <c r="C151" s="179" t="s">
        <v>364</v>
      </c>
      <c r="D151" s="143"/>
      <c r="E151" s="144">
        <v>4000</v>
      </c>
      <c r="F151" s="95" t="s">
        <v>367</v>
      </c>
      <c r="H151" s="109"/>
    </row>
    <row r="152" spans="1:8" s="108" customFormat="1" ht="41.25" customHeight="1">
      <c r="A152" s="174"/>
      <c r="B152" s="175"/>
      <c r="C152" s="179" t="s">
        <v>369</v>
      </c>
      <c r="D152" s="143"/>
      <c r="E152" s="144">
        <v>7000</v>
      </c>
      <c r="F152" s="95" t="s">
        <v>368</v>
      </c>
      <c r="H152" s="109"/>
    </row>
    <row r="153" spans="1:8" s="108" customFormat="1" ht="29.25" customHeight="1">
      <c r="A153" s="174"/>
      <c r="B153" s="175"/>
      <c r="C153" s="107" t="s">
        <v>153</v>
      </c>
      <c r="D153" s="138"/>
      <c r="E153" s="139">
        <v>98000</v>
      </c>
      <c r="F153" s="36" t="s">
        <v>130</v>
      </c>
      <c r="H153" s="109"/>
    </row>
    <row r="154" spans="1:8" s="108" customFormat="1" ht="21.75" customHeight="1">
      <c r="A154" s="174"/>
      <c r="B154" s="175"/>
      <c r="C154" s="107" t="s">
        <v>263</v>
      </c>
      <c r="D154" s="138"/>
      <c r="E154" s="139">
        <v>2000</v>
      </c>
      <c r="F154" s="36" t="s">
        <v>128</v>
      </c>
      <c r="H154" s="109"/>
    </row>
    <row r="155" spans="1:8" s="108" customFormat="1" ht="27" customHeight="1">
      <c r="A155" s="174"/>
      <c r="B155" s="175"/>
      <c r="C155" s="107" t="s">
        <v>363</v>
      </c>
      <c r="D155" s="138"/>
      <c r="E155" s="139">
        <v>5500</v>
      </c>
      <c r="F155" s="36" t="s">
        <v>68</v>
      </c>
      <c r="H155" s="109"/>
    </row>
    <row r="156" spans="1:8" s="108" customFormat="1" ht="28.5" customHeight="1">
      <c r="A156" s="170"/>
      <c r="B156" s="171"/>
      <c r="C156" s="172" t="s">
        <v>370</v>
      </c>
      <c r="D156" s="180"/>
      <c r="E156" s="181">
        <v>7000</v>
      </c>
      <c r="F156" s="94" t="s">
        <v>68</v>
      </c>
      <c r="H156" s="109"/>
    </row>
    <row r="157" spans="1:8" s="184" customFormat="1" ht="25.5">
      <c r="A157" s="123">
        <v>853</v>
      </c>
      <c r="B157" s="123"/>
      <c r="C157" s="182" t="s">
        <v>85</v>
      </c>
      <c r="D157" s="22">
        <f>SUM(D158)</f>
        <v>774830</v>
      </c>
      <c r="E157" s="22">
        <f>SUM(E158)</f>
        <v>110000</v>
      </c>
      <c r="F157" s="23"/>
      <c r="G157" s="24"/>
      <c r="H157" s="183"/>
    </row>
    <row r="158" spans="1:8" s="137" customFormat="1" ht="15.75" customHeight="1">
      <c r="A158" s="185"/>
      <c r="B158" s="71">
        <v>85395</v>
      </c>
      <c r="C158" s="104" t="s">
        <v>23</v>
      </c>
      <c r="D158" s="28">
        <v>774830</v>
      </c>
      <c r="E158" s="50">
        <f>SUM(E159:E159)</f>
        <v>110000</v>
      </c>
      <c r="F158" s="29"/>
      <c r="G158" s="186"/>
      <c r="H158" s="187"/>
    </row>
    <row r="159" spans="1:8" s="108" customFormat="1" ht="51">
      <c r="A159" s="110"/>
      <c r="B159" s="111"/>
      <c r="C159" s="172" t="s">
        <v>77</v>
      </c>
      <c r="D159" s="135"/>
      <c r="E159" s="135">
        <v>110000</v>
      </c>
      <c r="F159" s="67" t="s">
        <v>382</v>
      </c>
      <c r="G159" s="97"/>
      <c r="H159" s="109"/>
    </row>
    <row r="160" spans="1:8" s="24" customFormat="1">
      <c r="A160" s="123">
        <v>900</v>
      </c>
      <c r="B160" s="123"/>
      <c r="C160" s="182" t="s">
        <v>27</v>
      </c>
      <c r="D160" s="126">
        <f>SUM(D161,D163)</f>
        <v>105000</v>
      </c>
      <c r="E160" s="126">
        <f>SUM(E161,E163)</f>
        <v>104726</v>
      </c>
      <c r="F160" s="23"/>
      <c r="G160" s="78"/>
      <c r="H160" s="79"/>
    </row>
    <row r="161" spans="1:8" s="83" customFormat="1" ht="27.75" customHeight="1">
      <c r="A161" s="185"/>
      <c r="B161" s="71">
        <v>90008</v>
      </c>
      <c r="C161" s="49" t="s">
        <v>41</v>
      </c>
      <c r="D161" s="28">
        <v>6500</v>
      </c>
      <c r="E161" s="28">
        <f>SUM(E162:E162)</f>
        <v>6500</v>
      </c>
      <c r="F161" s="29"/>
      <c r="G161" s="137"/>
      <c r="H161" s="82"/>
    </row>
    <row r="162" spans="1:8" s="108" customFormat="1" ht="29.25" customHeight="1">
      <c r="A162" s="105"/>
      <c r="B162" s="105"/>
      <c r="C162" s="93" t="s">
        <v>384</v>
      </c>
      <c r="D162" s="66"/>
      <c r="E162" s="66">
        <v>6500</v>
      </c>
      <c r="F162" s="94" t="s">
        <v>383</v>
      </c>
      <c r="G162" s="188"/>
      <c r="H162" s="109"/>
    </row>
    <row r="163" spans="1:8" s="30" customFormat="1" ht="20.25" customHeight="1">
      <c r="A163" s="113"/>
      <c r="B163" s="189">
        <v>90095</v>
      </c>
      <c r="C163" s="154" t="s">
        <v>23</v>
      </c>
      <c r="D163" s="155">
        <v>98500</v>
      </c>
      <c r="E163" s="155">
        <f>SUM(E164:E171)</f>
        <v>98226</v>
      </c>
      <c r="F163" s="157"/>
      <c r="G163" s="137"/>
      <c r="H163" s="31"/>
    </row>
    <row r="164" spans="1:8" s="108" customFormat="1" ht="39.75" customHeight="1">
      <c r="A164" s="105"/>
      <c r="B164" s="106"/>
      <c r="C164" s="90" t="s">
        <v>425</v>
      </c>
      <c r="D164" s="35"/>
      <c r="E164" s="35">
        <v>4321</v>
      </c>
      <c r="F164" s="36" t="s">
        <v>385</v>
      </c>
      <c r="H164" s="109"/>
    </row>
    <row r="165" spans="1:8" s="108" customFormat="1" ht="41.25" customHeight="1">
      <c r="A165" s="105"/>
      <c r="B165" s="106"/>
      <c r="C165" s="90" t="s">
        <v>389</v>
      </c>
      <c r="D165" s="35"/>
      <c r="E165" s="35">
        <v>28100</v>
      </c>
      <c r="F165" s="36" t="s">
        <v>388</v>
      </c>
      <c r="H165" s="109"/>
    </row>
    <row r="166" spans="1:8" s="108" customFormat="1" ht="42.75" customHeight="1">
      <c r="A166" s="105"/>
      <c r="B166" s="106"/>
      <c r="C166" s="90" t="s">
        <v>426</v>
      </c>
      <c r="D166" s="35"/>
      <c r="E166" s="35">
        <v>7500</v>
      </c>
      <c r="F166" s="36" t="s">
        <v>390</v>
      </c>
      <c r="H166" s="109"/>
    </row>
    <row r="167" spans="1:8" s="108" customFormat="1" ht="42.75" customHeight="1">
      <c r="A167" s="105"/>
      <c r="B167" s="106"/>
      <c r="C167" s="90" t="s">
        <v>392</v>
      </c>
      <c r="D167" s="35"/>
      <c r="E167" s="35">
        <v>3300</v>
      </c>
      <c r="F167" s="36" t="s">
        <v>391</v>
      </c>
      <c r="H167" s="109"/>
    </row>
    <row r="168" spans="1:8" s="108" customFormat="1" ht="30" customHeight="1">
      <c r="A168" s="105"/>
      <c r="B168" s="106"/>
      <c r="C168" s="90" t="s">
        <v>393</v>
      </c>
      <c r="D168" s="35"/>
      <c r="E168" s="35">
        <v>11767</v>
      </c>
      <c r="F168" s="36" t="s">
        <v>394</v>
      </c>
      <c r="H168" s="109"/>
    </row>
    <row r="169" spans="1:8" s="108" customFormat="1" ht="31.5" customHeight="1">
      <c r="A169" s="105"/>
      <c r="B169" s="106"/>
      <c r="C169" s="90" t="s">
        <v>396</v>
      </c>
      <c r="D169" s="35"/>
      <c r="E169" s="35">
        <v>31310</v>
      </c>
      <c r="F169" s="36" t="s">
        <v>395</v>
      </c>
      <c r="H169" s="109"/>
    </row>
    <row r="170" spans="1:8" s="108" customFormat="1" ht="28.5" customHeight="1">
      <c r="A170" s="105"/>
      <c r="B170" s="106"/>
      <c r="C170" s="90" t="s">
        <v>398</v>
      </c>
      <c r="D170" s="35"/>
      <c r="E170" s="35">
        <v>4000</v>
      </c>
      <c r="F170" s="36" t="s">
        <v>397</v>
      </c>
      <c r="H170" s="109"/>
    </row>
    <row r="171" spans="1:8" s="108" customFormat="1" ht="68.25" customHeight="1">
      <c r="A171" s="105"/>
      <c r="B171" s="106"/>
      <c r="C171" s="140" t="s">
        <v>387</v>
      </c>
      <c r="D171" s="161"/>
      <c r="E171" s="161">
        <v>7928</v>
      </c>
      <c r="F171" s="94" t="s">
        <v>386</v>
      </c>
      <c r="H171" s="109"/>
    </row>
    <row r="172" spans="1:8" s="24" customFormat="1">
      <c r="A172" s="123">
        <v>921</v>
      </c>
      <c r="B172" s="123"/>
      <c r="C172" s="182" t="s">
        <v>28</v>
      </c>
      <c r="D172" s="22">
        <f>SUM(D173+D216)</f>
        <v>518000</v>
      </c>
      <c r="E172" s="22">
        <f>SUM(E173+E216)</f>
        <v>455000</v>
      </c>
      <c r="F172" s="23"/>
      <c r="G172" s="136"/>
      <c r="H172" s="79"/>
    </row>
    <row r="173" spans="1:8" s="30" customFormat="1" ht="20.25" customHeight="1">
      <c r="A173" s="113"/>
      <c r="B173" s="103">
        <v>92105</v>
      </c>
      <c r="C173" s="104" t="s">
        <v>29</v>
      </c>
      <c r="D173" s="28">
        <v>200000</v>
      </c>
      <c r="E173" s="28">
        <f>SUM(E174:E215)</f>
        <v>177000</v>
      </c>
      <c r="F173" s="29"/>
      <c r="G173" s="190"/>
      <c r="H173" s="31"/>
    </row>
    <row r="174" spans="1:8" s="194" customFormat="1" ht="27" customHeight="1">
      <c r="A174" s="191"/>
      <c r="B174" s="192"/>
      <c r="C174" s="193" t="s">
        <v>144</v>
      </c>
      <c r="D174" s="143"/>
      <c r="E174" s="144">
        <v>4000</v>
      </c>
      <c r="F174" s="95" t="s">
        <v>54</v>
      </c>
      <c r="H174" s="195"/>
    </row>
    <row r="175" spans="1:8" s="194" customFormat="1" ht="39.75" customHeight="1">
      <c r="A175" s="191"/>
      <c r="B175" s="192"/>
      <c r="C175" s="196" t="s">
        <v>187</v>
      </c>
      <c r="D175" s="138"/>
      <c r="E175" s="139">
        <v>4000</v>
      </c>
      <c r="F175" s="36" t="s">
        <v>142</v>
      </c>
      <c r="H175" s="197"/>
    </row>
    <row r="176" spans="1:8" s="194" customFormat="1" ht="30" customHeight="1">
      <c r="A176" s="191"/>
      <c r="B176" s="192"/>
      <c r="C176" s="193" t="s">
        <v>189</v>
      </c>
      <c r="D176" s="143"/>
      <c r="E176" s="144">
        <v>1000</v>
      </c>
      <c r="F176" s="95" t="s">
        <v>143</v>
      </c>
      <c r="H176" s="197"/>
    </row>
    <row r="177" spans="1:8" s="194" customFormat="1" ht="27" customHeight="1">
      <c r="A177" s="191"/>
      <c r="B177" s="192"/>
      <c r="C177" s="90" t="s">
        <v>216</v>
      </c>
      <c r="D177" s="35"/>
      <c r="E177" s="35">
        <v>7000</v>
      </c>
      <c r="F177" s="36" t="s">
        <v>116</v>
      </c>
      <c r="H177" s="197"/>
    </row>
    <row r="178" spans="1:8" s="194" customFormat="1" ht="28.5" customHeight="1">
      <c r="A178" s="191"/>
      <c r="B178" s="192"/>
      <c r="C178" s="193" t="s">
        <v>190</v>
      </c>
      <c r="D178" s="143"/>
      <c r="E178" s="144">
        <v>3500</v>
      </c>
      <c r="F178" s="95" t="s">
        <v>191</v>
      </c>
      <c r="H178" s="197"/>
    </row>
    <row r="179" spans="1:8" s="194" customFormat="1" ht="28.5" customHeight="1">
      <c r="A179" s="191"/>
      <c r="B179" s="192"/>
      <c r="C179" s="193" t="s">
        <v>192</v>
      </c>
      <c r="D179" s="143"/>
      <c r="E179" s="144">
        <v>3000</v>
      </c>
      <c r="F179" s="36" t="s">
        <v>154</v>
      </c>
      <c r="H179" s="197"/>
    </row>
    <row r="180" spans="1:8" s="194" customFormat="1" ht="40.5" customHeight="1">
      <c r="A180" s="191"/>
      <c r="B180" s="192"/>
      <c r="C180" s="193" t="s">
        <v>195</v>
      </c>
      <c r="D180" s="143"/>
      <c r="E180" s="144">
        <v>6000</v>
      </c>
      <c r="F180" s="95" t="s">
        <v>69</v>
      </c>
      <c r="H180" s="197"/>
    </row>
    <row r="181" spans="1:8" s="194" customFormat="1" ht="25.5">
      <c r="A181" s="191"/>
      <c r="B181" s="192"/>
      <c r="C181" s="196" t="s">
        <v>198</v>
      </c>
      <c r="D181" s="138"/>
      <c r="E181" s="139">
        <v>3000</v>
      </c>
      <c r="F181" s="36" t="s">
        <v>197</v>
      </c>
      <c r="H181" s="197"/>
    </row>
    <row r="182" spans="1:8" s="194" customFormat="1" ht="25.5">
      <c r="A182" s="198"/>
      <c r="B182" s="199"/>
      <c r="C182" s="200" t="s">
        <v>200</v>
      </c>
      <c r="D182" s="180"/>
      <c r="E182" s="181">
        <v>1520</v>
      </c>
      <c r="F182" s="94" t="s">
        <v>199</v>
      </c>
      <c r="H182" s="197"/>
    </row>
    <row r="183" spans="1:8" s="194" customFormat="1" ht="30.75" customHeight="1">
      <c r="A183" s="191"/>
      <c r="B183" s="192"/>
      <c r="C183" s="193" t="s">
        <v>201</v>
      </c>
      <c r="D183" s="143"/>
      <c r="E183" s="144">
        <v>2000</v>
      </c>
      <c r="F183" s="95" t="s">
        <v>199</v>
      </c>
      <c r="H183" s="197"/>
    </row>
    <row r="184" spans="1:8" s="194" customFormat="1" ht="30" customHeight="1">
      <c r="A184" s="191"/>
      <c r="B184" s="192"/>
      <c r="C184" s="193" t="s">
        <v>203</v>
      </c>
      <c r="D184" s="143"/>
      <c r="E184" s="144">
        <v>940</v>
      </c>
      <c r="F184" s="95" t="s">
        <v>202</v>
      </c>
      <c r="H184" s="197"/>
    </row>
    <row r="185" spans="1:8" s="194" customFormat="1" ht="29.25" customHeight="1">
      <c r="A185" s="191"/>
      <c r="B185" s="192"/>
      <c r="C185" s="193" t="s">
        <v>205</v>
      </c>
      <c r="D185" s="143"/>
      <c r="E185" s="144">
        <v>5000</v>
      </c>
      <c r="F185" s="95" t="s">
        <v>204</v>
      </c>
      <c r="H185" s="197"/>
    </row>
    <row r="186" spans="1:8" s="194" customFormat="1" ht="41.25" customHeight="1">
      <c r="A186" s="191"/>
      <c r="B186" s="192"/>
      <c r="C186" s="193" t="s">
        <v>215</v>
      </c>
      <c r="D186" s="143"/>
      <c r="E186" s="144">
        <v>3000</v>
      </c>
      <c r="F186" s="95" t="s">
        <v>214</v>
      </c>
      <c r="H186" s="197"/>
    </row>
    <row r="187" spans="1:8" s="194" customFormat="1" ht="30" customHeight="1">
      <c r="A187" s="191"/>
      <c r="B187" s="192"/>
      <c r="C187" s="193" t="s">
        <v>218</v>
      </c>
      <c r="D187" s="143"/>
      <c r="E187" s="144">
        <v>5000</v>
      </c>
      <c r="F187" s="95" t="s">
        <v>217</v>
      </c>
      <c r="H187" s="197"/>
    </row>
    <row r="188" spans="1:8" s="194" customFormat="1" ht="28.5" customHeight="1">
      <c r="A188" s="191"/>
      <c r="B188" s="192"/>
      <c r="C188" s="193" t="s">
        <v>161</v>
      </c>
      <c r="D188" s="143"/>
      <c r="E188" s="144">
        <v>7000</v>
      </c>
      <c r="F188" s="95" t="s">
        <v>52</v>
      </c>
      <c r="H188" s="197"/>
    </row>
    <row r="189" spans="1:8" s="194" customFormat="1" ht="39" customHeight="1">
      <c r="A189" s="191"/>
      <c r="B189" s="192"/>
      <c r="C189" s="196" t="s">
        <v>196</v>
      </c>
      <c r="D189" s="138"/>
      <c r="E189" s="139">
        <v>5000</v>
      </c>
      <c r="F189" s="36" t="s">
        <v>102</v>
      </c>
      <c r="H189" s="197"/>
    </row>
    <row r="190" spans="1:8" s="194" customFormat="1" ht="38.25" customHeight="1">
      <c r="A190" s="191"/>
      <c r="B190" s="191"/>
      <c r="C190" s="196" t="s">
        <v>219</v>
      </c>
      <c r="D190" s="138"/>
      <c r="E190" s="139">
        <v>4000</v>
      </c>
      <c r="F190" s="36" t="s">
        <v>42</v>
      </c>
      <c r="H190" s="197"/>
    </row>
    <row r="191" spans="1:8" s="194" customFormat="1" ht="30" customHeight="1">
      <c r="A191" s="191"/>
      <c r="B191" s="192"/>
      <c r="C191" s="196" t="s">
        <v>220</v>
      </c>
      <c r="D191" s="138"/>
      <c r="E191" s="139">
        <v>3000</v>
      </c>
      <c r="F191" s="36" t="s">
        <v>0</v>
      </c>
      <c r="H191" s="197"/>
    </row>
    <row r="192" spans="1:8" s="194" customFormat="1" ht="38.25" customHeight="1">
      <c r="A192" s="191"/>
      <c r="B192" s="192"/>
      <c r="C192" s="193" t="s">
        <v>211</v>
      </c>
      <c r="D192" s="143"/>
      <c r="E192" s="144">
        <v>3000</v>
      </c>
      <c r="F192" s="95" t="s">
        <v>1</v>
      </c>
      <c r="H192" s="197"/>
    </row>
    <row r="193" spans="1:8" s="194" customFormat="1" ht="20.25" customHeight="1">
      <c r="A193" s="191"/>
      <c r="B193" s="192"/>
      <c r="C193" s="193" t="s">
        <v>212</v>
      </c>
      <c r="D193" s="143"/>
      <c r="E193" s="144">
        <v>5000</v>
      </c>
      <c r="F193" s="95" t="s">
        <v>213</v>
      </c>
      <c r="H193" s="197"/>
    </row>
    <row r="194" spans="1:8" s="194" customFormat="1" ht="31.5" customHeight="1">
      <c r="A194" s="191"/>
      <c r="B194" s="192"/>
      <c r="C194" s="193" t="s">
        <v>427</v>
      </c>
      <c r="D194" s="143"/>
      <c r="E194" s="144">
        <v>5000</v>
      </c>
      <c r="F194" s="95" t="s">
        <v>53</v>
      </c>
      <c r="H194" s="197"/>
    </row>
    <row r="195" spans="1:8" s="194" customFormat="1" ht="54" customHeight="1">
      <c r="A195" s="191"/>
      <c r="B195" s="192"/>
      <c r="C195" s="196" t="s">
        <v>223</v>
      </c>
      <c r="D195" s="138"/>
      <c r="E195" s="139">
        <v>5000</v>
      </c>
      <c r="F195" s="36" t="s">
        <v>222</v>
      </c>
      <c r="H195" s="197"/>
    </row>
    <row r="196" spans="1:8" s="194" customFormat="1" ht="28.5" customHeight="1">
      <c r="A196" s="191"/>
      <c r="B196" s="192"/>
      <c r="C196" s="196" t="s">
        <v>225</v>
      </c>
      <c r="D196" s="138"/>
      <c r="E196" s="139">
        <v>3000</v>
      </c>
      <c r="F196" s="36" t="s">
        <v>224</v>
      </c>
      <c r="H196" s="197"/>
    </row>
    <row r="197" spans="1:8" s="194" customFormat="1" ht="30" customHeight="1">
      <c r="A197" s="191"/>
      <c r="B197" s="192"/>
      <c r="C197" s="196" t="s">
        <v>227</v>
      </c>
      <c r="D197" s="138"/>
      <c r="E197" s="139">
        <v>5000</v>
      </c>
      <c r="F197" s="36" t="s">
        <v>226</v>
      </c>
      <c r="H197" s="197"/>
    </row>
    <row r="198" spans="1:8" s="194" customFormat="1" ht="28.5" customHeight="1">
      <c r="A198" s="191"/>
      <c r="B198" s="192"/>
      <c r="C198" s="196" t="s">
        <v>228</v>
      </c>
      <c r="D198" s="138"/>
      <c r="E198" s="139">
        <v>7500</v>
      </c>
      <c r="F198" s="36" t="s">
        <v>138</v>
      </c>
      <c r="H198" s="197"/>
    </row>
    <row r="199" spans="1:8" s="194" customFormat="1" ht="28.5" customHeight="1">
      <c r="A199" s="191"/>
      <c r="B199" s="192"/>
      <c r="C199" s="196" t="s">
        <v>56</v>
      </c>
      <c r="D199" s="138"/>
      <c r="E199" s="139">
        <v>4000</v>
      </c>
      <c r="F199" s="36" t="s">
        <v>55</v>
      </c>
      <c r="H199" s="197"/>
    </row>
    <row r="200" spans="1:8" s="194" customFormat="1" ht="18.75" customHeight="1">
      <c r="A200" s="191"/>
      <c r="B200" s="192"/>
      <c r="C200" s="193" t="s">
        <v>236</v>
      </c>
      <c r="D200" s="143"/>
      <c r="E200" s="144">
        <v>2000</v>
      </c>
      <c r="F200" s="95" t="s">
        <v>57</v>
      </c>
      <c r="H200" s="197"/>
    </row>
    <row r="201" spans="1:8" s="194" customFormat="1" ht="19.5" customHeight="1">
      <c r="A201" s="191"/>
      <c r="B201" s="192"/>
      <c r="C201" s="193" t="s">
        <v>237</v>
      </c>
      <c r="D201" s="143"/>
      <c r="E201" s="144">
        <v>3000</v>
      </c>
      <c r="F201" s="95" t="s">
        <v>57</v>
      </c>
      <c r="H201" s="197"/>
    </row>
    <row r="202" spans="1:8" s="194" customFormat="1" ht="40.5" customHeight="1">
      <c r="A202" s="191"/>
      <c r="B202" s="192"/>
      <c r="C202" s="196" t="s">
        <v>188</v>
      </c>
      <c r="D202" s="138"/>
      <c r="E202" s="139">
        <v>3000</v>
      </c>
      <c r="F202" s="36" t="s">
        <v>71</v>
      </c>
      <c r="H202" s="197"/>
    </row>
    <row r="203" spans="1:8" s="194" customFormat="1" ht="28.5" customHeight="1">
      <c r="A203" s="191"/>
      <c r="B203" s="191"/>
      <c r="C203" s="196" t="s">
        <v>221</v>
      </c>
      <c r="D203" s="138"/>
      <c r="E203" s="139">
        <v>5000</v>
      </c>
      <c r="F203" s="36" t="s">
        <v>7</v>
      </c>
      <c r="H203" s="197"/>
    </row>
    <row r="204" spans="1:8" s="194" customFormat="1" ht="27.75" customHeight="1">
      <c r="A204" s="191"/>
      <c r="B204" s="192"/>
      <c r="C204" s="193" t="s">
        <v>193</v>
      </c>
      <c r="D204" s="143"/>
      <c r="E204" s="144">
        <v>4000</v>
      </c>
      <c r="F204" s="95" t="s">
        <v>70</v>
      </c>
      <c r="H204" s="197"/>
    </row>
    <row r="205" spans="1:8" s="194" customFormat="1" ht="27" customHeight="1">
      <c r="A205" s="191"/>
      <c r="B205" s="192"/>
      <c r="C205" s="196" t="s">
        <v>194</v>
      </c>
      <c r="D205" s="138"/>
      <c r="E205" s="139">
        <v>2000</v>
      </c>
      <c r="F205" s="36" t="s">
        <v>70</v>
      </c>
      <c r="H205" s="197"/>
    </row>
    <row r="206" spans="1:8" s="194" customFormat="1" ht="28.5" customHeight="1">
      <c r="A206" s="191"/>
      <c r="B206" s="192"/>
      <c r="C206" s="196" t="s">
        <v>206</v>
      </c>
      <c r="D206" s="138"/>
      <c r="E206" s="139">
        <v>7000</v>
      </c>
      <c r="F206" s="36" t="s">
        <v>87</v>
      </c>
      <c r="H206" s="197"/>
    </row>
    <row r="207" spans="1:8" s="194" customFormat="1" ht="25.5">
      <c r="A207" s="191"/>
      <c r="B207" s="192"/>
      <c r="C207" s="196" t="s">
        <v>210</v>
      </c>
      <c r="D207" s="138"/>
      <c r="E207" s="139">
        <v>4000</v>
      </c>
      <c r="F207" s="36" t="s">
        <v>88</v>
      </c>
      <c r="H207" s="197"/>
    </row>
    <row r="208" spans="1:8" s="194" customFormat="1" ht="38.25">
      <c r="A208" s="191"/>
      <c r="B208" s="191"/>
      <c r="C208" s="196" t="s">
        <v>230</v>
      </c>
      <c r="D208" s="138"/>
      <c r="E208" s="139">
        <v>4000</v>
      </c>
      <c r="F208" s="36" t="s">
        <v>89</v>
      </c>
      <c r="H208" s="197"/>
    </row>
    <row r="209" spans="1:8" s="194" customFormat="1" ht="19.5" customHeight="1">
      <c r="A209" s="198"/>
      <c r="B209" s="199"/>
      <c r="C209" s="201" t="s">
        <v>229</v>
      </c>
      <c r="D209" s="145"/>
      <c r="E209" s="146">
        <v>5000</v>
      </c>
      <c r="F209" s="67" t="s">
        <v>90</v>
      </c>
      <c r="H209" s="197"/>
    </row>
    <row r="210" spans="1:8" s="194" customFormat="1" ht="28.5" customHeight="1">
      <c r="A210" s="191"/>
      <c r="B210" s="192"/>
      <c r="C210" s="202" t="s">
        <v>234</v>
      </c>
      <c r="D210" s="177"/>
      <c r="E210" s="178">
        <v>6000</v>
      </c>
      <c r="F210" s="74" t="s">
        <v>53</v>
      </c>
      <c r="H210" s="197"/>
    </row>
    <row r="211" spans="1:8" s="194" customFormat="1" ht="27.75" customHeight="1">
      <c r="A211" s="191"/>
      <c r="B211" s="192"/>
      <c r="C211" s="203" t="s">
        <v>235</v>
      </c>
      <c r="D211" s="141"/>
      <c r="E211" s="142">
        <v>6000</v>
      </c>
      <c r="F211" s="122" t="s">
        <v>428</v>
      </c>
      <c r="H211" s="197"/>
    </row>
    <row r="212" spans="1:8" s="194" customFormat="1" ht="39.75" customHeight="1">
      <c r="A212" s="191"/>
      <c r="B212" s="192"/>
      <c r="C212" s="203" t="s">
        <v>233</v>
      </c>
      <c r="D212" s="141"/>
      <c r="E212" s="142">
        <v>3540</v>
      </c>
      <c r="F212" s="122" t="s">
        <v>232</v>
      </c>
      <c r="H212" s="197"/>
    </row>
    <row r="213" spans="1:8" s="194" customFormat="1" ht="27.75" customHeight="1">
      <c r="A213" s="191"/>
      <c r="B213" s="192"/>
      <c r="C213" s="203" t="s">
        <v>207</v>
      </c>
      <c r="D213" s="141"/>
      <c r="E213" s="142">
        <v>5000</v>
      </c>
      <c r="F213" s="122" t="s">
        <v>141</v>
      </c>
      <c r="H213" s="197"/>
    </row>
    <row r="214" spans="1:8" s="194" customFormat="1" ht="30.75" customHeight="1">
      <c r="A214" s="191"/>
      <c r="B214" s="192"/>
      <c r="C214" s="203" t="s">
        <v>209</v>
      </c>
      <c r="D214" s="141"/>
      <c r="E214" s="142">
        <v>8000</v>
      </c>
      <c r="F214" s="122" t="s">
        <v>208</v>
      </c>
      <c r="H214" s="197"/>
    </row>
    <row r="215" spans="1:8" s="194" customFormat="1" ht="28.5" customHeight="1">
      <c r="A215" s="191"/>
      <c r="B215" s="192"/>
      <c r="C215" s="203" t="s">
        <v>231</v>
      </c>
      <c r="D215" s="141"/>
      <c r="E215" s="142">
        <v>4000</v>
      </c>
      <c r="F215" s="122" t="s">
        <v>80</v>
      </c>
      <c r="H215" s="197"/>
    </row>
    <row r="216" spans="1:8" s="194" customFormat="1" ht="19.5" customHeight="1">
      <c r="A216" s="191"/>
      <c r="B216" s="71">
        <v>92120</v>
      </c>
      <c r="C216" s="49" t="s">
        <v>92</v>
      </c>
      <c r="D216" s="204">
        <v>318000</v>
      </c>
      <c r="E216" s="204">
        <f>SUM(E217:E226)</f>
        <v>278000</v>
      </c>
      <c r="F216" s="49"/>
      <c r="H216" s="197"/>
    </row>
    <row r="217" spans="1:8" s="194" customFormat="1" ht="51.75" customHeight="1">
      <c r="A217" s="191"/>
      <c r="B217" s="192"/>
      <c r="C217" s="203" t="s">
        <v>239</v>
      </c>
      <c r="D217" s="141"/>
      <c r="E217" s="142">
        <v>90000</v>
      </c>
      <c r="F217" s="122" t="s">
        <v>238</v>
      </c>
      <c r="H217" s="197"/>
    </row>
    <row r="218" spans="1:8" s="194" customFormat="1" ht="28.5" customHeight="1">
      <c r="A218" s="191"/>
      <c r="B218" s="192"/>
      <c r="C218" s="203" t="s">
        <v>241</v>
      </c>
      <c r="D218" s="141"/>
      <c r="E218" s="142">
        <v>20000</v>
      </c>
      <c r="F218" s="122" t="s">
        <v>240</v>
      </c>
      <c r="H218" s="197"/>
    </row>
    <row r="219" spans="1:8" s="194" customFormat="1" ht="39.75" customHeight="1">
      <c r="A219" s="191"/>
      <c r="B219" s="192"/>
      <c r="C219" s="203" t="s">
        <v>243</v>
      </c>
      <c r="D219" s="141"/>
      <c r="E219" s="142">
        <v>60000</v>
      </c>
      <c r="F219" s="122" t="s">
        <v>242</v>
      </c>
      <c r="H219" s="197"/>
    </row>
    <row r="220" spans="1:8" s="194" customFormat="1" ht="40.5" customHeight="1">
      <c r="A220" s="191"/>
      <c r="B220" s="192"/>
      <c r="C220" s="203" t="s">
        <v>245</v>
      </c>
      <c r="D220" s="141"/>
      <c r="E220" s="142">
        <v>28000</v>
      </c>
      <c r="F220" s="122" t="s">
        <v>244</v>
      </c>
      <c r="H220" s="197"/>
    </row>
    <row r="221" spans="1:8" s="194" customFormat="1" ht="41.25" customHeight="1">
      <c r="A221" s="191"/>
      <c r="B221" s="192"/>
      <c r="C221" s="203" t="s">
        <v>246</v>
      </c>
      <c r="D221" s="141"/>
      <c r="E221" s="142">
        <v>20000</v>
      </c>
      <c r="F221" s="122" t="s">
        <v>80</v>
      </c>
      <c r="H221" s="197"/>
    </row>
    <row r="222" spans="1:8" s="194" customFormat="1" ht="51.75" customHeight="1">
      <c r="A222" s="191"/>
      <c r="B222" s="192"/>
      <c r="C222" s="203" t="s">
        <v>250</v>
      </c>
      <c r="D222" s="141"/>
      <c r="E222" s="142">
        <v>15000</v>
      </c>
      <c r="F222" s="122" t="s">
        <v>249</v>
      </c>
      <c r="H222" s="197"/>
    </row>
    <row r="223" spans="1:8" s="194" customFormat="1" ht="27.75" customHeight="1">
      <c r="A223" s="191"/>
      <c r="B223" s="192"/>
      <c r="C223" s="203" t="s">
        <v>429</v>
      </c>
      <c r="D223" s="141"/>
      <c r="E223" s="142">
        <v>10000</v>
      </c>
      <c r="F223" s="122" t="s">
        <v>251</v>
      </c>
      <c r="H223" s="197"/>
    </row>
    <row r="224" spans="1:8" s="194" customFormat="1" ht="38.25" customHeight="1">
      <c r="A224" s="191"/>
      <c r="B224" s="192"/>
      <c r="C224" s="203" t="s">
        <v>252</v>
      </c>
      <c r="D224" s="141"/>
      <c r="E224" s="142">
        <v>5000</v>
      </c>
      <c r="F224" s="122" t="s">
        <v>430</v>
      </c>
      <c r="H224" s="197"/>
    </row>
    <row r="225" spans="1:8" s="194" customFormat="1" ht="41.25" customHeight="1">
      <c r="A225" s="191"/>
      <c r="B225" s="192"/>
      <c r="C225" s="203" t="s">
        <v>254</v>
      </c>
      <c r="D225" s="141"/>
      <c r="E225" s="142">
        <v>10000</v>
      </c>
      <c r="F225" s="122" t="s">
        <v>253</v>
      </c>
      <c r="H225" s="197"/>
    </row>
    <row r="226" spans="1:8" s="194" customFormat="1" ht="39.75" customHeight="1">
      <c r="A226" s="198"/>
      <c r="B226" s="199"/>
      <c r="C226" s="200" t="s">
        <v>248</v>
      </c>
      <c r="D226" s="180"/>
      <c r="E226" s="181">
        <v>20000</v>
      </c>
      <c r="F226" s="94" t="s">
        <v>247</v>
      </c>
      <c r="H226" s="197"/>
    </row>
    <row r="227" spans="1:8" s="24" customFormat="1" ht="15" customHeight="1">
      <c r="A227" s="169">
        <v>926</v>
      </c>
      <c r="B227" s="169"/>
      <c r="C227" s="205" t="s">
        <v>93</v>
      </c>
      <c r="D227" s="22">
        <f>SUM(D228)</f>
        <v>2679500</v>
      </c>
      <c r="E227" s="22">
        <f>SUM(E228)</f>
        <v>1855000</v>
      </c>
      <c r="F227" s="23"/>
      <c r="G227" s="78"/>
      <c r="H227" s="79"/>
    </row>
    <row r="228" spans="1:8" s="83" customFormat="1" ht="17.25" customHeight="1">
      <c r="A228" s="185"/>
      <c r="B228" s="71">
        <v>92605</v>
      </c>
      <c r="C228" s="49" t="s">
        <v>92</v>
      </c>
      <c r="D228" s="28">
        <v>2679500</v>
      </c>
      <c r="E228" s="50">
        <f>SUM(E229:E267)</f>
        <v>1855000</v>
      </c>
      <c r="F228" s="29"/>
      <c r="G228" s="190"/>
      <c r="H228" s="82"/>
    </row>
    <row r="229" spans="1:8" s="207" customFormat="1" ht="38.25" customHeight="1">
      <c r="A229" s="74"/>
      <c r="B229" s="74"/>
      <c r="C229" s="112" t="s">
        <v>155</v>
      </c>
      <c r="D229" s="177"/>
      <c r="E229" s="206">
        <v>20000</v>
      </c>
      <c r="F229" s="74" t="s">
        <v>45</v>
      </c>
      <c r="H229" s="208"/>
    </row>
    <row r="230" spans="1:8" s="207" customFormat="1" ht="65.25" customHeight="1">
      <c r="A230" s="74"/>
      <c r="B230" s="112"/>
      <c r="C230" s="90" t="s">
        <v>303</v>
      </c>
      <c r="D230" s="138"/>
      <c r="E230" s="209">
        <v>7000</v>
      </c>
      <c r="F230" s="36" t="s">
        <v>45</v>
      </c>
      <c r="H230" s="208"/>
    </row>
    <row r="231" spans="1:8" s="207" customFormat="1" ht="27.75" customHeight="1">
      <c r="A231" s="74"/>
      <c r="B231" s="112"/>
      <c r="C231" s="107" t="s">
        <v>304</v>
      </c>
      <c r="D231" s="143"/>
      <c r="E231" s="210">
        <v>10000</v>
      </c>
      <c r="F231" s="36" t="s">
        <v>45</v>
      </c>
      <c r="H231" s="208"/>
    </row>
    <row r="232" spans="1:8" s="207" customFormat="1" ht="38.25">
      <c r="A232" s="67"/>
      <c r="B232" s="172"/>
      <c r="C232" s="172" t="s">
        <v>156</v>
      </c>
      <c r="D232" s="145"/>
      <c r="E232" s="211">
        <v>85000</v>
      </c>
      <c r="F232" s="67" t="s">
        <v>45</v>
      </c>
      <c r="H232" s="208"/>
    </row>
    <row r="233" spans="1:8" s="194" customFormat="1" ht="53.25" customHeight="1">
      <c r="A233" s="212"/>
      <c r="B233" s="213"/>
      <c r="C233" s="107" t="s">
        <v>302</v>
      </c>
      <c r="D233" s="143"/>
      <c r="E233" s="214">
        <v>100000</v>
      </c>
      <c r="F233" s="95" t="s">
        <v>45</v>
      </c>
      <c r="H233" s="197"/>
    </row>
    <row r="234" spans="1:8" s="194" customFormat="1" ht="27.75" customHeight="1">
      <c r="A234" s="213"/>
      <c r="B234" s="213"/>
      <c r="C234" s="90" t="s">
        <v>301</v>
      </c>
      <c r="D234" s="138"/>
      <c r="E234" s="215">
        <v>100000</v>
      </c>
      <c r="F234" s="36" t="s">
        <v>45</v>
      </c>
      <c r="H234" s="197"/>
    </row>
    <row r="235" spans="1:8" s="194" customFormat="1" ht="28.5" customHeight="1">
      <c r="A235" s="74"/>
      <c r="B235" s="112"/>
      <c r="C235" s="90" t="s">
        <v>104</v>
      </c>
      <c r="D235" s="138"/>
      <c r="E235" s="139">
        <v>100000</v>
      </c>
      <c r="F235" s="36" t="s">
        <v>46</v>
      </c>
      <c r="H235" s="197"/>
    </row>
    <row r="236" spans="1:8" s="194" customFormat="1" ht="31.5" customHeight="1">
      <c r="A236" s="74"/>
      <c r="B236" s="112"/>
      <c r="C236" s="90" t="s">
        <v>322</v>
      </c>
      <c r="D236" s="138"/>
      <c r="E236" s="139">
        <v>20000</v>
      </c>
      <c r="F236" s="36" t="s">
        <v>321</v>
      </c>
      <c r="H236" s="197"/>
    </row>
    <row r="237" spans="1:8" s="194" customFormat="1" ht="38.25">
      <c r="A237" s="74"/>
      <c r="B237" s="112"/>
      <c r="C237" s="107" t="s">
        <v>109</v>
      </c>
      <c r="D237" s="138"/>
      <c r="E237" s="139">
        <v>85000</v>
      </c>
      <c r="F237" s="36" t="s">
        <v>47</v>
      </c>
      <c r="H237" s="197"/>
    </row>
    <row r="238" spans="1:8" s="194" customFormat="1" ht="41.25" customHeight="1">
      <c r="A238" s="74"/>
      <c r="B238" s="112"/>
      <c r="C238" s="107" t="s">
        <v>108</v>
      </c>
      <c r="D238" s="138"/>
      <c r="E238" s="139">
        <v>600000</v>
      </c>
      <c r="F238" s="36" t="s">
        <v>47</v>
      </c>
      <c r="H238" s="197"/>
    </row>
    <row r="239" spans="1:8" s="194" customFormat="1" ht="39.75" customHeight="1">
      <c r="A239" s="74"/>
      <c r="B239" s="112"/>
      <c r="C239" s="90" t="s">
        <v>312</v>
      </c>
      <c r="D239" s="138"/>
      <c r="E239" s="139">
        <v>55000</v>
      </c>
      <c r="F239" s="36" t="s">
        <v>48</v>
      </c>
      <c r="H239" s="197"/>
    </row>
    <row r="240" spans="1:8" s="194" customFormat="1" ht="38.25" customHeight="1">
      <c r="A240" s="74"/>
      <c r="B240" s="112"/>
      <c r="C240" s="90" t="s">
        <v>105</v>
      </c>
      <c r="D240" s="138"/>
      <c r="E240" s="139">
        <v>30000</v>
      </c>
      <c r="F240" s="36" t="s">
        <v>106</v>
      </c>
      <c r="H240" s="197"/>
    </row>
    <row r="241" spans="1:8" s="194" customFormat="1" ht="29.25" customHeight="1">
      <c r="A241" s="74"/>
      <c r="B241" s="112"/>
      <c r="C241" s="107" t="s">
        <v>335</v>
      </c>
      <c r="D241" s="143"/>
      <c r="E241" s="144">
        <v>3500</v>
      </c>
      <c r="F241" s="95" t="s">
        <v>431</v>
      </c>
      <c r="H241" s="197"/>
    </row>
    <row r="242" spans="1:8" s="194" customFormat="1" ht="42" customHeight="1">
      <c r="A242" s="74"/>
      <c r="B242" s="112"/>
      <c r="C242" s="107" t="s">
        <v>107</v>
      </c>
      <c r="D242" s="143"/>
      <c r="E242" s="144">
        <v>4500</v>
      </c>
      <c r="F242" s="95" t="s">
        <v>53</v>
      </c>
      <c r="H242" s="197"/>
    </row>
    <row r="243" spans="1:8" s="194" customFormat="1" ht="27" customHeight="1">
      <c r="A243" s="74"/>
      <c r="B243" s="112"/>
      <c r="C243" s="107" t="s">
        <v>432</v>
      </c>
      <c r="D243" s="143"/>
      <c r="E243" s="144">
        <v>2000</v>
      </c>
      <c r="F243" s="95" t="s">
        <v>124</v>
      </c>
      <c r="H243" s="197"/>
    </row>
    <row r="244" spans="1:8" s="194" customFormat="1" ht="52.5" customHeight="1">
      <c r="A244" s="74"/>
      <c r="B244" s="112"/>
      <c r="C244" s="107" t="s">
        <v>307</v>
      </c>
      <c r="D244" s="143"/>
      <c r="E244" s="144">
        <v>5000</v>
      </c>
      <c r="F244" s="95" t="s">
        <v>433</v>
      </c>
      <c r="H244" s="197"/>
    </row>
    <row r="245" spans="1:8" s="194" customFormat="1" ht="54" customHeight="1">
      <c r="A245" s="74"/>
      <c r="B245" s="112"/>
      <c r="C245" s="107" t="s">
        <v>434</v>
      </c>
      <c r="D245" s="143"/>
      <c r="E245" s="144">
        <v>2000</v>
      </c>
      <c r="F245" s="95" t="s">
        <v>308</v>
      </c>
      <c r="H245" s="197"/>
    </row>
    <row r="246" spans="1:8" s="194" customFormat="1" ht="40.5" customHeight="1">
      <c r="A246" s="74"/>
      <c r="B246" s="74"/>
      <c r="C246" s="107" t="s">
        <v>435</v>
      </c>
      <c r="D246" s="143"/>
      <c r="E246" s="144">
        <v>8000</v>
      </c>
      <c r="F246" s="95" t="s">
        <v>57</v>
      </c>
      <c r="H246" s="197"/>
    </row>
    <row r="247" spans="1:8" s="194" customFormat="1" ht="39" customHeight="1">
      <c r="A247" s="74"/>
      <c r="B247" s="74"/>
      <c r="C247" s="90" t="s">
        <v>310</v>
      </c>
      <c r="D247" s="138"/>
      <c r="E247" s="139">
        <v>4000</v>
      </c>
      <c r="F247" s="36" t="s">
        <v>309</v>
      </c>
      <c r="H247" s="197"/>
    </row>
    <row r="248" spans="1:8" s="194" customFormat="1" ht="42" customHeight="1">
      <c r="A248" s="74"/>
      <c r="B248" s="112"/>
      <c r="C248" s="107" t="s">
        <v>311</v>
      </c>
      <c r="D248" s="143"/>
      <c r="E248" s="144">
        <v>4000</v>
      </c>
      <c r="F248" s="95" t="s">
        <v>309</v>
      </c>
      <c r="H248" s="197"/>
    </row>
    <row r="249" spans="1:8" s="194" customFormat="1" ht="51">
      <c r="A249" s="74"/>
      <c r="B249" s="112"/>
      <c r="C249" s="107" t="s">
        <v>320</v>
      </c>
      <c r="D249" s="143"/>
      <c r="E249" s="144">
        <v>90000</v>
      </c>
      <c r="F249" s="95" t="s">
        <v>110</v>
      </c>
      <c r="H249" s="197"/>
    </row>
    <row r="250" spans="1:8" s="194" customFormat="1" ht="30" customHeight="1">
      <c r="A250" s="74"/>
      <c r="B250" s="112"/>
      <c r="C250" s="107" t="s">
        <v>331</v>
      </c>
      <c r="D250" s="143"/>
      <c r="E250" s="144">
        <v>4000</v>
      </c>
      <c r="F250" s="95" t="s">
        <v>157</v>
      </c>
      <c r="H250" s="197"/>
    </row>
    <row r="251" spans="1:8" s="194" customFormat="1" ht="21.75" customHeight="1">
      <c r="A251" s="74"/>
      <c r="B251" s="112"/>
      <c r="C251" s="90" t="s">
        <v>323</v>
      </c>
      <c r="D251" s="138"/>
      <c r="E251" s="139">
        <v>12000</v>
      </c>
      <c r="F251" s="36" t="s">
        <v>436</v>
      </c>
      <c r="H251" s="197"/>
    </row>
    <row r="252" spans="1:8" s="194" customFormat="1" ht="33" customHeight="1">
      <c r="A252" s="74"/>
      <c r="B252" s="112"/>
      <c r="C252" s="90" t="s">
        <v>319</v>
      </c>
      <c r="D252" s="138"/>
      <c r="E252" s="139">
        <v>8000</v>
      </c>
      <c r="F252" s="36" t="s">
        <v>318</v>
      </c>
      <c r="H252" s="197"/>
    </row>
    <row r="253" spans="1:8" s="194" customFormat="1" ht="42.75" customHeight="1">
      <c r="A253" s="74"/>
      <c r="B253" s="112"/>
      <c r="C253" s="107" t="s">
        <v>334</v>
      </c>
      <c r="D253" s="143"/>
      <c r="E253" s="144">
        <v>4000</v>
      </c>
      <c r="F253" s="95" t="s">
        <v>132</v>
      </c>
      <c r="H253" s="197"/>
    </row>
    <row r="254" spans="1:8" s="194" customFormat="1" ht="54" customHeight="1">
      <c r="A254" s="67"/>
      <c r="B254" s="67"/>
      <c r="C254" s="172" t="s">
        <v>313</v>
      </c>
      <c r="D254" s="145"/>
      <c r="E254" s="146">
        <v>3000</v>
      </c>
      <c r="F254" s="94" t="s">
        <v>50</v>
      </c>
      <c r="H254" s="197"/>
    </row>
    <row r="255" spans="1:8" s="194" customFormat="1" ht="42.75" customHeight="1">
      <c r="A255" s="74"/>
      <c r="B255" s="74"/>
      <c r="C255" s="107" t="s">
        <v>317</v>
      </c>
      <c r="D255" s="143"/>
      <c r="E255" s="144">
        <v>127014</v>
      </c>
      <c r="F255" s="95" t="s">
        <v>112</v>
      </c>
      <c r="H255" s="197"/>
    </row>
    <row r="256" spans="1:8" s="194" customFormat="1" ht="29.25" customHeight="1">
      <c r="A256" s="74"/>
      <c r="B256" s="74"/>
      <c r="C256" s="107" t="s">
        <v>136</v>
      </c>
      <c r="D256" s="143"/>
      <c r="E256" s="144">
        <v>4000</v>
      </c>
      <c r="F256" s="95" t="s">
        <v>152</v>
      </c>
      <c r="H256" s="197"/>
    </row>
    <row r="257" spans="1:8" s="194" customFormat="1" ht="33.75" customHeight="1">
      <c r="A257" s="74"/>
      <c r="B257" s="112"/>
      <c r="C257" s="107" t="s">
        <v>314</v>
      </c>
      <c r="D257" s="143"/>
      <c r="E257" s="144">
        <v>22900</v>
      </c>
      <c r="F257" s="36" t="s">
        <v>158</v>
      </c>
      <c r="H257" s="197"/>
    </row>
    <row r="258" spans="1:8" s="194" customFormat="1" ht="30" customHeight="1">
      <c r="A258" s="74"/>
      <c r="B258" s="112"/>
      <c r="C258" s="107" t="s">
        <v>330</v>
      </c>
      <c r="D258" s="143"/>
      <c r="E258" s="144">
        <v>7000</v>
      </c>
      <c r="F258" s="36" t="s">
        <v>158</v>
      </c>
      <c r="H258" s="197"/>
    </row>
    <row r="259" spans="1:8" s="194" customFormat="1" ht="38.25">
      <c r="A259" s="74"/>
      <c r="B259" s="112"/>
      <c r="C259" s="90" t="s">
        <v>315</v>
      </c>
      <c r="D259" s="138"/>
      <c r="E259" s="139">
        <v>220000</v>
      </c>
      <c r="F259" s="36" t="s">
        <v>51</v>
      </c>
      <c r="H259" s="197"/>
    </row>
    <row r="260" spans="1:8" s="194" customFormat="1" ht="40.5" customHeight="1">
      <c r="A260" s="74"/>
      <c r="B260" s="112"/>
      <c r="C260" s="90" t="s">
        <v>111</v>
      </c>
      <c r="D260" s="138"/>
      <c r="E260" s="139">
        <v>5000</v>
      </c>
      <c r="F260" s="36" t="s">
        <v>324</v>
      </c>
      <c r="H260" s="197"/>
    </row>
    <row r="261" spans="1:8" s="194" customFormat="1" ht="21.75" customHeight="1">
      <c r="A261" s="74"/>
      <c r="B261" s="112"/>
      <c r="C261" s="107" t="s">
        <v>325</v>
      </c>
      <c r="D261" s="143"/>
      <c r="E261" s="144">
        <v>4000</v>
      </c>
      <c r="F261" s="36" t="s">
        <v>324</v>
      </c>
      <c r="H261" s="197"/>
    </row>
    <row r="262" spans="1:8" s="194" customFormat="1" ht="27.75" customHeight="1">
      <c r="A262" s="74"/>
      <c r="B262" s="112"/>
      <c r="C262" s="107" t="s">
        <v>333</v>
      </c>
      <c r="D262" s="143"/>
      <c r="E262" s="144">
        <v>4000</v>
      </c>
      <c r="F262" s="95" t="s">
        <v>332</v>
      </c>
      <c r="H262" s="197"/>
    </row>
    <row r="263" spans="1:8" s="194" customFormat="1" ht="22.5" customHeight="1">
      <c r="A263" s="74"/>
      <c r="B263" s="112"/>
      <c r="C263" s="107" t="s">
        <v>329</v>
      </c>
      <c r="D263" s="143"/>
      <c r="E263" s="144">
        <v>5000</v>
      </c>
      <c r="F263" s="95" t="s">
        <v>328</v>
      </c>
      <c r="H263" s="197"/>
    </row>
    <row r="264" spans="1:8" s="194" customFormat="1" ht="27" customHeight="1">
      <c r="A264" s="74"/>
      <c r="B264" s="112"/>
      <c r="C264" s="107" t="s">
        <v>327</v>
      </c>
      <c r="D264" s="143"/>
      <c r="E264" s="144">
        <v>28000</v>
      </c>
      <c r="F264" s="95" t="s">
        <v>326</v>
      </c>
      <c r="H264" s="197"/>
    </row>
    <row r="265" spans="1:8" s="194" customFormat="1" ht="27" customHeight="1">
      <c r="A265" s="74"/>
      <c r="B265" s="112"/>
      <c r="C265" s="107" t="s">
        <v>337</v>
      </c>
      <c r="D265" s="143"/>
      <c r="E265" s="144">
        <v>10000</v>
      </c>
      <c r="F265" s="95" t="s">
        <v>336</v>
      </c>
      <c r="H265" s="197"/>
    </row>
    <row r="266" spans="1:8" s="194" customFormat="1" ht="40.5" customHeight="1">
      <c r="A266" s="74"/>
      <c r="B266" s="112"/>
      <c r="C266" s="112" t="s">
        <v>306</v>
      </c>
      <c r="D266" s="177"/>
      <c r="E266" s="178">
        <v>2000</v>
      </c>
      <c r="F266" s="95" t="s">
        <v>305</v>
      </c>
      <c r="H266" s="197"/>
    </row>
    <row r="267" spans="1:8" s="194" customFormat="1" ht="41.25" customHeight="1">
      <c r="A267" s="74"/>
      <c r="B267" s="112"/>
      <c r="C267" s="93" t="s">
        <v>316</v>
      </c>
      <c r="D267" s="180"/>
      <c r="E267" s="181">
        <v>50086</v>
      </c>
      <c r="F267" s="94" t="s">
        <v>4</v>
      </c>
      <c r="H267" s="197"/>
    </row>
    <row r="268" spans="1:8" s="221" customFormat="1" ht="19.5" customHeight="1">
      <c r="A268" s="216" t="s">
        <v>49</v>
      </c>
      <c r="B268" s="217"/>
      <c r="C268" s="218"/>
      <c r="D268" s="219">
        <f>SUM(D7+D19+D23+D28+D41+D84+D89+D131+D157+D160+D172+D227)</f>
        <v>87248368</v>
      </c>
      <c r="E268" s="219">
        <f>SUM(E7+E19+E23+E28+E41+E84+E89+E131+E157+E160+E172+E227)</f>
        <v>48313830</v>
      </c>
      <c r="F268" s="220"/>
      <c r="H268" s="222"/>
    </row>
    <row r="269" spans="1:8">
      <c r="D269" s="223"/>
    </row>
    <row r="270" spans="1:8">
      <c r="D270" s="225"/>
      <c r="E270" s="226"/>
    </row>
  </sheetData>
  <mergeCells count="5">
    <mergeCell ref="A3:F3"/>
    <mergeCell ref="A268:C268"/>
    <mergeCell ref="A233:A234"/>
    <mergeCell ref="B233:B234"/>
    <mergeCell ref="A20:A21"/>
  </mergeCells>
  <phoneticPr fontId="0" type="noConversion"/>
  <hyperlinks>
    <hyperlink ref="C151" r:id="rId1"/>
  </hyperlinks>
  <printOptions horizontalCentered="1"/>
  <pageMargins left="0.59055118110236227" right="0.19685039370078741" top="0.19685039370078741" bottom="0.39370078740157483" header="0" footer="0"/>
  <pageSetup paperSize="9" scale="92" orientation="portrait" horizontalDpi="300" verticalDpi="300" r:id="rId2"/>
  <headerFooter alignWithMargins="0">
    <oddFooter>Strona &amp;P z &amp;N</oddFooter>
  </headerFooter>
  <rowBreaks count="1" manualBreakCount="1">
    <brk id="1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Verso</dc:creator>
  <cp:lastModifiedBy>h.czech</cp:lastModifiedBy>
  <cp:lastPrinted>2013-08-23T11:56:16Z</cp:lastPrinted>
  <dcterms:created xsi:type="dcterms:W3CDTF">2000-12-14T09:02:30Z</dcterms:created>
  <dcterms:modified xsi:type="dcterms:W3CDTF">2013-09-02T10:25:02Z</dcterms:modified>
</cp:coreProperties>
</file>