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21345" windowHeight="9600"/>
  </bookViews>
  <sheets>
    <sheet name="Zalacznik Nr 1" sheetId="1" r:id="rId1"/>
  </sheets>
  <externalReferences>
    <externalReference r:id="rId2"/>
    <externalReference r:id="rId3"/>
  </externalReferences>
  <definedNames>
    <definedName name="_xlnm._FilterDatabase" localSheetId="0" hidden="1">'Zalacznik Nr 1'!$A:$I</definedName>
    <definedName name="§">[1]Paragraf.wydatek!$A:$A</definedName>
    <definedName name="czwartaP">'[1]4P'!$A:$A</definedName>
    <definedName name="Dział">[1]Dział!$A:$A</definedName>
    <definedName name="_xlnm.Criteria" localSheetId="0">'Zalacznik Nr 1'!#REF!</definedName>
    <definedName name="Nazwa">[1]Nazwa.Dep!$B:$B</definedName>
    <definedName name="_xlnm.Print_Area" localSheetId="0">'Zalacznik Nr 1'!$A$1:$I$430</definedName>
    <definedName name="Paragraf">[1]Paragraf.dochód!$A:$A</definedName>
    <definedName name="Rozdział">[1]Rozdz!$A:$A</definedName>
    <definedName name="Symb">[1]Nazwa.Dep!$D$1:$D$3</definedName>
    <definedName name="_xlnm.Print_Titles" localSheetId="0">'Zalacznik Nr 1'!$11:$12</definedName>
  </definedNames>
  <calcPr calcId="125725"/>
</workbook>
</file>

<file path=xl/calcChain.xml><?xml version="1.0" encoding="utf-8"?>
<calcChain xmlns="http://schemas.openxmlformats.org/spreadsheetml/2006/main">
  <c r="E14" i="1"/>
  <c r="F14"/>
  <c r="E15"/>
  <c r="F15"/>
  <c r="G15"/>
  <c r="G14" s="1"/>
  <c r="H15"/>
  <c r="H14" s="1"/>
  <c r="E16"/>
  <c r="I16"/>
  <c r="E17"/>
  <c r="F17"/>
  <c r="I17"/>
  <c r="E18"/>
  <c r="I18"/>
  <c r="E19"/>
  <c r="I19"/>
  <c r="E20"/>
  <c r="F20"/>
  <c r="H20"/>
  <c r="E21"/>
  <c r="F21"/>
  <c r="G21"/>
  <c r="I21" s="1"/>
  <c r="H21"/>
  <c r="E22"/>
  <c r="F22"/>
  <c r="I22"/>
  <c r="E23"/>
  <c r="F23"/>
  <c r="H23"/>
  <c r="E24"/>
  <c r="G24"/>
  <c r="G23" s="1"/>
  <c r="I23" s="1"/>
  <c r="H24"/>
  <c r="I24"/>
  <c r="E25"/>
  <c r="I25"/>
  <c r="E26"/>
  <c r="F26"/>
  <c r="H26"/>
  <c r="E27"/>
  <c r="F27"/>
  <c r="G27"/>
  <c r="G26" s="1"/>
  <c r="I26" s="1"/>
  <c r="H27"/>
  <c r="I27"/>
  <c r="E28"/>
  <c r="I28"/>
  <c r="E29"/>
  <c r="F29"/>
  <c r="H29"/>
  <c r="E30"/>
  <c r="F30"/>
  <c r="G30"/>
  <c r="G29" s="1"/>
  <c r="I29" s="1"/>
  <c r="H30"/>
  <c r="I30"/>
  <c r="E31"/>
  <c r="F31"/>
  <c r="I31"/>
  <c r="E32"/>
  <c r="F32"/>
  <c r="G32"/>
  <c r="E33"/>
  <c r="F33"/>
  <c r="G33"/>
  <c r="H33"/>
  <c r="H32" s="1"/>
  <c r="E34"/>
  <c r="I34"/>
  <c r="E35"/>
  <c r="I35"/>
  <c r="E36"/>
  <c r="I36"/>
  <c r="E37"/>
  <c r="I37"/>
  <c r="E38"/>
  <c r="I38"/>
  <c r="E39"/>
  <c r="I39"/>
  <c r="E40"/>
  <c r="I40"/>
  <c r="E41"/>
  <c r="I41"/>
  <c r="E42"/>
  <c r="I42"/>
  <c r="E43"/>
  <c r="I43"/>
  <c r="E44"/>
  <c r="I44"/>
  <c r="E45"/>
  <c r="I45"/>
  <c r="E46"/>
  <c r="I46"/>
  <c r="E47"/>
  <c r="I47"/>
  <c r="E48"/>
  <c r="I48"/>
  <c r="E49"/>
  <c r="I49"/>
  <c r="E50"/>
  <c r="I50"/>
  <c r="E51"/>
  <c r="I51"/>
  <c r="E52"/>
  <c r="I52"/>
  <c r="E53"/>
  <c r="I53"/>
  <c r="E54"/>
  <c r="I54"/>
  <c r="E55"/>
  <c r="I55"/>
  <c r="E56"/>
  <c r="I56"/>
  <c r="E57"/>
  <c r="I57"/>
  <c r="E58"/>
  <c r="I58"/>
  <c r="E59"/>
  <c r="I59"/>
  <c r="E60"/>
  <c r="I60"/>
  <c r="E61"/>
  <c r="I61"/>
  <c r="E62"/>
  <c r="I62"/>
  <c r="E63"/>
  <c r="I63"/>
  <c r="E64"/>
  <c r="I64"/>
  <c r="E65"/>
  <c r="I65"/>
  <c r="E66"/>
  <c r="I66"/>
  <c r="E67"/>
  <c r="I67"/>
  <c r="E68"/>
  <c r="I68"/>
  <c r="E69"/>
  <c r="I69"/>
  <c r="E70"/>
  <c r="I70"/>
  <c r="E71"/>
  <c r="I71"/>
  <c r="E72"/>
  <c r="I72"/>
  <c r="E73"/>
  <c r="I73"/>
  <c r="E74"/>
  <c r="I74"/>
  <c r="E75"/>
  <c r="I75"/>
  <c r="E76"/>
  <c r="I76"/>
  <c r="E77"/>
  <c r="I77"/>
  <c r="E78"/>
  <c r="I78"/>
  <c r="E79"/>
  <c r="I79"/>
  <c r="E80"/>
  <c r="I80"/>
  <c r="E81"/>
  <c r="I81"/>
  <c r="E82"/>
  <c r="I82"/>
  <c r="E83"/>
  <c r="I83"/>
  <c r="E84"/>
  <c r="I84"/>
  <c r="E85"/>
  <c r="I85"/>
  <c r="E86"/>
  <c r="I86"/>
  <c r="E87"/>
  <c r="I87"/>
  <c r="E88"/>
  <c r="I88"/>
  <c r="E89"/>
  <c r="I89"/>
  <c r="E90"/>
  <c r="I90"/>
  <c r="E91"/>
  <c r="I91"/>
  <c r="E92"/>
  <c r="I92"/>
  <c r="E93"/>
  <c r="I93"/>
  <c r="E94"/>
  <c r="I94"/>
  <c r="E95"/>
  <c r="I95"/>
  <c r="E96"/>
  <c r="I96"/>
  <c r="E97"/>
  <c r="I97"/>
  <c r="E98"/>
  <c r="I98"/>
  <c r="E99"/>
  <c r="I99"/>
  <c r="E100"/>
  <c r="I100"/>
  <c r="E101"/>
  <c r="I101"/>
  <c r="E102"/>
  <c r="I102"/>
  <c r="E103"/>
  <c r="I103"/>
  <c r="E104"/>
  <c r="I104"/>
  <c r="E105"/>
  <c r="I105"/>
  <c r="E106"/>
  <c r="I106"/>
  <c r="E107"/>
  <c r="I107"/>
  <c r="E108"/>
  <c r="I108"/>
  <c r="E109"/>
  <c r="I109"/>
  <c r="E110"/>
  <c r="I110"/>
  <c r="E111"/>
  <c r="I111"/>
  <c r="E112"/>
  <c r="I112"/>
  <c r="E113"/>
  <c r="I113"/>
  <c r="E114"/>
  <c r="I114"/>
  <c r="E115"/>
  <c r="I115"/>
  <c r="E116"/>
  <c r="I116"/>
  <c r="E117"/>
  <c r="I117"/>
  <c r="E118"/>
  <c r="I118"/>
  <c r="E119"/>
  <c r="I119"/>
  <c r="E120"/>
  <c r="I120"/>
  <c r="E121"/>
  <c r="I121"/>
  <c r="E122"/>
  <c r="I122"/>
  <c r="E123"/>
  <c r="I123"/>
  <c r="E124"/>
  <c r="I124"/>
  <c r="E125"/>
  <c r="I125"/>
  <c r="E126"/>
  <c r="I126"/>
  <c r="E127"/>
  <c r="I127"/>
  <c r="E128"/>
  <c r="I128"/>
  <c r="E129"/>
  <c r="I129"/>
  <c r="E130"/>
  <c r="I130"/>
  <c r="E131"/>
  <c r="I131"/>
  <c r="E132"/>
  <c r="I132"/>
  <c r="E133"/>
  <c r="I133"/>
  <c r="E134"/>
  <c r="I134"/>
  <c r="E135"/>
  <c r="I135"/>
  <c r="E136"/>
  <c r="I136"/>
  <c r="E137"/>
  <c r="I137"/>
  <c r="E138"/>
  <c r="I138"/>
  <c r="E139"/>
  <c r="I139"/>
  <c r="E140"/>
  <c r="I140"/>
  <c r="E141"/>
  <c r="I141"/>
  <c r="E142"/>
  <c r="I142"/>
  <c r="E143"/>
  <c r="I143"/>
  <c r="E144"/>
  <c r="I144"/>
  <c r="E145"/>
  <c r="I145"/>
  <c r="E146"/>
  <c r="I146"/>
  <c r="E147"/>
  <c r="I147"/>
  <c r="E148"/>
  <c r="I148"/>
  <c r="E149"/>
  <c r="I149"/>
  <c r="E150"/>
  <c r="I150"/>
  <c r="E151"/>
  <c r="I151"/>
  <c r="E152"/>
  <c r="I152"/>
  <c r="E153"/>
  <c r="I153"/>
  <c r="E154"/>
  <c r="I154"/>
  <c r="E155"/>
  <c r="I155"/>
  <c r="E156"/>
  <c r="I156"/>
  <c r="E157"/>
  <c r="I157"/>
  <c r="E158"/>
  <c r="I158"/>
  <c r="E159"/>
  <c r="I159"/>
  <c r="E160"/>
  <c r="I160"/>
  <c r="E161"/>
  <c r="I161"/>
  <c r="E162"/>
  <c r="I162"/>
  <c r="E163"/>
  <c r="I163"/>
  <c r="E164"/>
  <c r="I164"/>
  <c r="E165"/>
  <c r="I165"/>
  <c r="E166"/>
  <c r="I166"/>
  <c r="E167"/>
  <c r="I167"/>
  <c r="E168"/>
  <c r="I168"/>
  <c r="E169"/>
  <c r="I169"/>
  <c r="E170"/>
  <c r="I170"/>
  <c r="E171"/>
  <c r="I171"/>
  <c r="E172"/>
  <c r="I172"/>
  <c r="E173"/>
  <c r="I173"/>
  <c r="E174"/>
  <c r="I174"/>
  <c r="E175"/>
  <c r="I175"/>
  <c r="E176"/>
  <c r="I176"/>
  <c r="E177"/>
  <c r="I177"/>
  <c r="E178"/>
  <c r="I178"/>
  <c r="E179"/>
  <c r="I179"/>
  <c r="E180"/>
  <c r="I180"/>
  <c r="E181"/>
  <c r="I181"/>
  <c r="E182"/>
  <c r="I182"/>
  <c r="E183"/>
  <c r="I183"/>
  <c r="E184"/>
  <c r="I184"/>
  <c r="E185"/>
  <c r="I185"/>
  <c r="E186"/>
  <c r="I186"/>
  <c r="E187"/>
  <c r="I187"/>
  <c r="E188"/>
  <c r="I188"/>
  <c r="E189"/>
  <c r="I189"/>
  <c r="E190"/>
  <c r="I190"/>
  <c r="E191"/>
  <c r="I191"/>
  <c r="E192"/>
  <c r="I192"/>
  <c r="E193"/>
  <c r="I193"/>
  <c r="E194"/>
  <c r="I194"/>
  <c r="E195"/>
  <c r="I195"/>
  <c r="E196"/>
  <c r="I196"/>
  <c r="E197"/>
  <c r="I197"/>
  <c r="E198"/>
  <c r="I198"/>
  <c r="E199"/>
  <c r="I199"/>
  <c r="E200"/>
  <c r="I200"/>
  <c r="E201"/>
  <c r="I201"/>
  <c r="E202"/>
  <c r="I202"/>
  <c r="E203"/>
  <c r="I203"/>
  <c r="E204"/>
  <c r="I204"/>
  <c r="E205"/>
  <c r="I205"/>
  <c r="E206"/>
  <c r="I206"/>
  <c r="F207"/>
  <c r="E210"/>
  <c r="F210"/>
  <c r="G210"/>
  <c r="E211"/>
  <c r="F211"/>
  <c r="G211"/>
  <c r="H211"/>
  <c r="H210" s="1"/>
  <c r="E212"/>
  <c r="F212"/>
  <c r="I212" s="1"/>
  <c r="E213"/>
  <c r="F213"/>
  <c r="I213" s="1"/>
  <c r="E214"/>
  <c r="F214"/>
  <c r="I214" s="1"/>
  <c r="E215"/>
  <c r="F215"/>
  <c r="I215" s="1"/>
  <c r="E216"/>
  <c r="F216"/>
  <c r="E217"/>
  <c r="F217"/>
  <c r="G217"/>
  <c r="G216" s="1"/>
  <c r="H217"/>
  <c r="H216" s="1"/>
  <c r="E218"/>
  <c r="F218"/>
  <c r="I218" s="1"/>
  <c r="E219"/>
  <c r="F219"/>
  <c r="I219" s="1"/>
  <c r="E220"/>
  <c r="F220"/>
  <c r="I220" s="1"/>
  <c r="E221"/>
  <c r="F221"/>
  <c r="I221" s="1"/>
  <c r="E222"/>
  <c r="F222"/>
  <c r="I222" s="1"/>
  <c r="E223"/>
  <c r="I223"/>
  <c r="E224"/>
  <c r="F224"/>
  <c r="I224" s="1"/>
  <c r="E225"/>
  <c r="I225"/>
  <c r="E226"/>
  <c r="I226"/>
  <c r="E227"/>
  <c r="F227"/>
  <c r="G227"/>
  <c r="H227"/>
  <c r="I227" s="1"/>
  <c r="E228"/>
  <c r="F228"/>
  <c r="I228" s="1"/>
  <c r="E229"/>
  <c r="F229"/>
  <c r="I229" s="1"/>
  <c r="E230"/>
  <c r="F230"/>
  <c r="I230" s="1"/>
  <c r="E231"/>
  <c r="F231"/>
  <c r="I231" s="1"/>
  <c r="E232"/>
  <c r="F232"/>
  <c r="E233"/>
  <c r="F233"/>
  <c r="G233"/>
  <c r="G232" s="1"/>
  <c r="I232" s="1"/>
  <c r="H233"/>
  <c r="H232" s="1"/>
  <c r="E234"/>
  <c r="F234"/>
  <c r="I234" s="1"/>
  <c r="E235"/>
  <c r="F235"/>
  <c r="I235" s="1"/>
  <c r="E236"/>
  <c r="F236"/>
  <c r="I236" s="1"/>
  <c r="E237"/>
  <c r="F237"/>
  <c r="G237"/>
  <c r="H237"/>
  <c r="I237" s="1"/>
  <c r="E238"/>
  <c r="F238"/>
  <c r="I238" s="1"/>
  <c r="E239"/>
  <c r="F239"/>
  <c r="I239" s="1"/>
  <c r="E240"/>
  <c r="F240"/>
  <c r="I240" s="1"/>
  <c r="E241"/>
  <c r="F241"/>
  <c r="I241" s="1"/>
  <c r="E242"/>
  <c r="F242"/>
  <c r="E243"/>
  <c r="F243"/>
  <c r="G243"/>
  <c r="G242" s="1"/>
  <c r="H243"/>
  <c r="H242" s="1"/>
  <c r="E244"/>
  <c r="F244"/>
  <c r="I244" s="1"/>
  <c r="E245"/>
  <c r="F245"/>
  <c r="H245"/>
  <c r="E246"/>
  <c r="F246"/>
  <c r="G246"/>
  <c r="G245" s="1"/>
  <c r="I245" s="1"/>
  <c r="H246"/>
  <c r="I246"/>
  <c r="E247"/>
  <c r="F247"/>
  <c r="I247"/>
  <c r="E248"/>
  <c r="F248"/>
  <c r="I248"/>
  <c r="E249"/>
  <c r="F249"/>
  <c r="G249"/>
  <c r="I249" s="1"/>
  <c r="E250"/>
  <c r="F250"/>
  <c r="G250"/>
  <c r="H250"/>
  <c r="H249" s="1"/>
  <c r="E251"/>
  <c r="F251"/>
  <c r="I251" s="1"/>
  <c r="E252"/>
  <c r="F252"/>
  <c r="E253"/>
  <c r="F253"/>
  <c r="G253"/>
  <c r="I253" s="1"/>
  <c r="H253"/>
  <c r="H252" s="1"/>
  <c r="E254"/>
  <c r="I254"/>
  <c r="E255"/>
  <c r="F255"/>
  <c r="E256"/>
  <c r="F256"/>
  <c r="G256"/>
  <c r="G255" s="1"/>
  <c r="I255" s="1"/>
  <c r="H256"/>
  <c r="H255" s="1"/>
  <c r="E257"/>
  <c r="F257"/>
  <c r="I257" s="1"/>
  <c r="E258"/>
  <c r="F258"/>
  <c r="I258" s="1"/>
  <c r="E259"/>
  <c r="F259"/>
  <c r="H259"/>
  <c r="E260"/>
  <c r="F260"/>
  <c r="G260"/>
  <c r="G259" s="1"/>
  <c r="I259" s="1"/>
  <c r="H260"/>
  <c r="I260"/>
  <c r="E261"/>
  <c r="F261"/>
  <c r="I261"/>
  <c r="E262"/>
  <c r="F262"/>
  <c r="G262"/>
  <c r="E263"/>
  <c r="F263"/>
  <c r="G263"/>
  <c r="H263"/>
  <c r="H262" s="1"/>
  <c r="E264"/>
  <c r="F264"/>
  <c r="I264" s="1"/>
  <c r="E265"/>
  <c r="F265"/>
  <c r="I265" s="1"/>
  <c r="E266"/>
  <c r="F266"/>
  <c r="I266" s="1"/>
  <c r="E267"/>
  <c r="F267"/>
  <c r="I267" s="1"/>
  <c r="E268"/>
  <c r="F268"/>
  <c r="I268" s="1"/>
  <c r="H268"/>
  <c r="E269"/>
  <c r="F269"/>
  <c r="H269"/>
  <c r="I269"/>
  <c r="E270"/>
  <c r="F270"/>
  <c r="I270"/>
  <c r="E271"/>
  <c r="F271"/>
  <c r="I271"/>
  <c r="E272"/>
  <c r="F272"/>
  <c r="I272"/>
  <c r="E273"/>
  <c r="I273"/>
  <c r="E274"/>
  <c r="I274"/>
  <c r="E275"/>
  <c r="I275"/>
  <c r="E276"/>
  <c r="I276"/>
  <c r="E277"/>
  <c r="I277"/>
  <c r="E278"/>
  <c r="I278"/>
  <c r="E279"/>
  <c r="I279"/>
  <c r="E280"/>
  <c r="I280"/>
  <c r="E281"/>
  <c r="I281"/>
  <c r="E282"/>
  <c r="I282"/>
  <c r="E283"/>
  <c r="I283"/>
  <c r="E284"/>
  <c r="I284"/>
  <c r="E285"/>
  <c r="I285"/>
  <c r="E286"/>
  <c r="I286"/>
  <c r="E287"/>
  <c r="I287"/>
  <c r="E288"/>
  <c r="I288"/>
  <c r="E289"/>
  <c r="I289"/>
  <c r="E290"/>
  <c r="I290"/>
  <c r="E291"/>
  <c r="I291"/>
  <c r="E292"/>
  <c r="I292"/>
  <c r="E293"/>
  <c r="I293"/>
  <c r="E294"/>
  <c r="I294"/>
  <c r="E295"/>
  <c r="I295"/>
  <c r="E296"/>
  <c r="I296"/>
  <c r="E297"/>
  <c r="I297"/>
  <c r="E298"/>
  <c r="I298"/>
  <c r="E299"/>
  <c r="I299"/>
  <c r="E300"/>
  <c r="I300"/>
  <c r="E301"/>
  <c r="I301"/>
  <c r="E302"/>
  <c r="I302"/>
  <c r="E303"/>
  <c r="I303"/>
  <c r="E304"/>
  <c r="I304"/>
  <c r="E305"/>
  <c r="I305"/>
  <c r="E306"/>
  <c r="I306"/>
  <c r="E307"/>
  <c r="I307"/>
  <c r="E308"/>
  <c r="I308"/>
  <c r="E309"/>
  <c r="I309"/>
  <c r="E310"/>
  <c r="I310"/>
  <c r="E311"/>
  <c r="I311"/>
  <c r="E312"/>
  <c r="I312"/>
  <c r="E313"/>
  <c r="I313"/>
  <c r="E314"/>
  <c r="I314"/>
  <c r="E315"/>
  <c r="I315"/>
  <c r="E316"/>
  <c r="I316"/>
  <c r="E317"/>
  <c r="I317"/>
  <c r="E318"/>
  <c r="I318"/>
  <c r="E319"/>
  <c r="I319"/>
  <c r="E320"/>
  <c r="I320"/>
  <c r="E321"/>
  <c r="I321"/>
  <c r="E322"/>
  <c r="I322"/>
  <c r="E323"/>
  <c r="I323"/>
  <c r="E324"/>
  <c r="I324"/>
  <c r="E325"/>
  <c r="I325"/>
  <c r="E326"/>
  <c r="I326"/>
  <c r="E327"/>
  <c r="I327"/>
  <c r="E328"/>
  <c r="I328"/>
  <c r="E329"/>
  <c r="I329"/>
  <c r="E330"/>
  <c r="I330"/>
  <c r="E331"/>
  <c r="I331"/>
  <c r="E332"/>
  <c r="I332"/>
  <c r="E333"/>
  <c r="I333"/>
  <c r="E334"/>
  <c r="I334"/>
  <c r="E335"/>
  <c r="I335"/>
  <c r="E336"/>
  <c r="I336"/>
  <c r="E337"/>
  <c r="I337"/>
  <c r="E338"/>
  <c r="I338"/>
  <c r="E339"/>
  <c r="I339"/>
  <c r="E340"/>
  <c r="I340"/>
  <c r="E341"/>
  <c r="I341"/>
  <c r="E342"/>
  <c r="I342"/>
  <c r="E343"/>
  <c r="I343"/>
  <c r="E344"/>
  <c r="I344"/>
  <c r="E345"/>
  <c r="I345"/>
  <c r="E346"/>
  <c r="I346"/>
  <c r="E347"/>
  <c r="I347"/>
  <c r="E348"/>
  <c r="I348"/>
  <c r="E349"/>
  <c r="I349"/>
  <c r="E350"/>
  <c r="I350"/>
  <c r="E351"/>
  <c r="I351"/>
  <c r="E352"/>
  <c r="I352"/>
  <c r="E353"/>
  <c r="I353"/>
  <c r="E354"/>
  <c r="I354"/>
  <c r="E355"/>
  <c r="I355"/>
  <c r="E356"/>
  <c r="I356"/>
  <c r="E357"/>
  <c r="I357"/>
  <c r="E358"/>
  <c r="I358"/>
  <c r="E359"/>
  <c r="I359"/>
  <c r="E360"/>
  <c r="I360"/>
  <c r="E361"/>
  <c r="I361"/>
  <c r="E362"/>
  <c r="I362"/>
  <c r="E363"/>
  <c r="I363"/>
  <c r="E364"/>
  <c r="I364"/>
  <c r="E365"/>
  <c r="I365"/>
  <c r="E366"/>
  <c r="I366"/>
  <c r="E367"/>
  <c r="I367"/>
  <c r="E368"/>
  <c r="I368"/>
  <c r="E369"/>
  <c r="I369"/>
  <c r="E370"/>
  <c r="I370"/>
  <c r="E371"/>
  <c r="I371"/>
  <c r="E372"/>
  <c r="I372"/>
  <c r="E373"/>
  <c r="I373"/>
  <c r="E374"/>
  <c r="I374"/>
  <c r="E375"/>
  <c r="I375"/>
  <c r="E376"/>
  <c r="I376"/>
  <c r="E377"/>
  <c r="I377"/>
  <c r="E378"/>
  <c r="I378"/>
  <c r="E379"/>
  <c r="I379"/>
  <c r="E380"/>
  <c r="I380"/>
  <c r="E381"/>
  <c r="I381"/>
  <c r="E382"/>
  <c r="I382"/>
  <c r="E383"/>
  <c r="I383"/>
  <c r="E384"/>
  <c r="I384"/>
  <c r="E385"/>
  <c r="I385"/>
  <c r="E386"/>
  <c r="I386"/>
  <c r="E387"/>
  <c r="I387"/>
  <c r="E388"/>
  <c r="I388"/>
  <c r="E389"/>
  <c r="I389"/>
  <c r="E390"/>
  <c r="I390"/>
  <c r="E391"/>
  <c r="I391"/>
  <c r="E392"/>
  <c r="I392"/>
  <c r="E393"/>
  <c r="I393"/>
  <c r="E394"/>
  <c r="I394"/>
  <c r="E395"/>
  <c r="I395"/>
  <c r="E396"/>
  <c r="I396"/>
  <c r="E397"/>
  <c r="I397"/>
  <c r="E398"/>
  <c r="I398"/>
  <c r="E399"/>
  <c r="I399"/>
  <c r="E400"/>
  <c r="I400"/>
  <c r="E401"/>
  <c r="I401"/>
  <c r="E402"/>
  <c r="I402"/>
  <c r="E403"/>
  <c r="I403"/>
  <c r="E404"/>
  <c r="I404"/>
  <c r="E405"/>
  <c r="I405"/>
  <c r="E406"/>
  <c r="I406"/>
  <c r="E407"/>
  <c r="I407"/>
  <c r="E408"/>
  <c r="I408"/>
  <c r="E409"/>
  <c r="I409"/>
  <c r="E410"/>
  <c r="I410"/>
  <c r="E411"/>
  <c r="I411"/>
  <c r="E412"/>
  <c r="I412"/>
  <c r="E413"/>
  <c r="I413"/>
  <c r="E414"/>
  <c r="I414"/>
  <c r="E415"/>
  <c r="I415"/>
  <c r="E416"/>
  <c r="I416"/>
  <c r="E417"/>
  <c r="I417"/>
  <c r="E418"/>
  <c r="I418"/>
  <c r="E419"/>
  <c r="I419"/>
  <c r="E420"/>
  <c r="I420"/>
  <c r="E421"/>
  <c r="I421"/>
  <c r="E422"/>
  <c r="I422"/>
  <c r="E423"/>
  <c r="I423"/>
  <c r="E424"/>
  <c r="I424"/>
  <c r="E425"/>
  <c r="I425"/>
  <c r="E426"/>
  <c r="I426"/>
  <c r="E427"/>
  <c r="I427"/>
  <c r="E428"/>
  <c r="I428"/>
  <c r="E429"/>
  <c r="I429"/>
  <c r="F430"/>
  <c r="I216" l="1"/>
  <c r="G430"/>
  <c r="I430" s="1"/>
  <c r="I242"/>
  <c r="I262"/>
  <c r="I210"/>
  <c r="I32"/>
  <c r="I14"/>
  <c r="H430"/>
  <c r="H207"/>
  <c r="I263"/>
  <c r="G252"/>
  <c r="I252" s="1"/>
  <c r="I250"/>
  <c r="I256"/>
  <c r="I243"/>
  <c r="I233"/>
  <c r="I217"/>
  <c r="G20"/>
  <c r="I20" s="1"/>
  <c r="I15"/>
  <c r="I211"/>
  <c r="I33"/>
  <c r="G207" l="1"/>
  <c r="I207" s="1"/>
</calcChain>
</file>

<file path=xl/sharedStrings.xml><?xml version="1.0" encoding="utf-8"?>
<sst xmlns="http://schemas.openxmlformats.org/spreadsheetml/2006/main" count="19" uniqueCount="18">
  <si>
    <t>Ogółem</t>
  </si>
  <si>
    <t>WYDATKI</t>
  </si>
  <si>
    <t>DOCHODY</t>
  </si>
  <si>
    <t>Plan po zmianach</t>
  </si>
  <si>
    <t>Zwiększenia</t>
  </si>
  <si>
    <t>Zmniejszenia</t>
  </si>
  <si>
    <t>Plan przed zmianami</t>
  </si>
  <si>
    <t>Wyszczególnienie</t>
  </si>
  <si>
    <t>§</t>
  </si>
  <si>
    <t>Rozdz.</t>
  </si>
  <si>
    <t>Dz.</t>
  </si>
  <si>
    <t>w zł</t>
  </si>
  <si>
    <t>Zmiany w planie dochodów i wydatków budżetu 
Województwa Warmińsko-Mazurskiego na 2013 rok</t>
  </si>
  <si>
    <t>z dnia 19 czerwca 2013 r.</t>
  </si>
  <si>
    <t>Warmińsko-Mazurskiego</t>
  </si>
  <si>
    <t xml:space="preserve">Zarządu Województwa </t>
  </si>
  <si>
    <t>do Uchwały Nr 29/448/13/IV</t>
  </si>
  <si>
    <t>Załącznik Nr 1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</si>
</sst>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"/>
  </numFmts>
  <fonts count="6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5">
    <xf numFmtId="0" fontId="0" fillId="0" borderId="0" xfId="0"/>
    <xf numFmtId="0" fontId="3" fillId="3" borderId="0" xfId="0" applyFont="1" applyFill="1" applyAlignment="1" applyProtection="1">
      <alignment horizontal="center" vertical="center"/>
      <protection locked="0"/>
    </xf>
    <xf numFmtId="164" fontId="3" fillId="3" borderId="0" xfId="0" applyNumberFormat="1" applyFont="1" applyFill="1" applyAlignment="1" applyProtection="1">
      <alignment horizontal="right" vertical="center"/>
      <protection locked="0"/>
    </xf>
    <xf numFmtId="49" fontId="3" fillId="3" borderId="16" xfId="0" applyNumberFormat="1" applyFont="1" applyFill="1" applyBorder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3" fontId="3" fillId="3" borderId="0" xfId="0" applyNumberFormat="1" applyFont="1" applyFill="1" applyBorder="1" applyAlignment="1" applyProtection="1">
      <alignment horizontal="left" vertical="center"/>
      <protection locked="0"/>
    </xf>
    <xf numFmtId="0" fontId="4" fillId="3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right" vertical="top"/>
    </xf>
    <xf numFmtId="49" fontId="3" fillId="2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Border="1"/>
    <xf numFmtId="0" fontId="4" fillId="3" borderId="0" xfId="0" applyFont="1" applyFill="1" applyBorder="1" applyAlignment="1" applyProtection="1">
      <alignment horizontal="center" wrapText="1"/>
      <protection locked="0"/>
    </xf>
    <xf numFmtId="0" fontId="3" fillId="3" borderId="0" xfId="0" applyFont="1" applyFill="1" applyProtection="1">
      <protection locked="0"/>
    </xf>
    <xf numFmtId="0" fontId="4" fillId="2" borderId="0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164" fontId="4" fillId="2" borderId="12" xfId="0" applyNumberFormat="1" applyFont="1" applyFill="1" applyBorder="1" applyAlignment="1">
      <alignment horizontal="right" vertical="top"/>
    </xf>
    <xf numFmtId="49" fontId="4" fillId="2" borderId="12" xfId="0" applyNumberFormat="1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center" vertical="top"/>
    </xf>
    <xf numFmtId="165" fontId="4" fillId="2" borderId="1" xfId="0" applyNumberFormat="1" applyFont="1" applyFill="1" applyBorder="1" applyAlignment="1">
      <alignment horizontal="center" vertical="top"/>
    </xf>
    <xf numFmtId="164" fontId="4" fillId="2" borderId="11" xfId="0" applyNumberFormat="1" applyFont="1" applyFill="1" applyBorder="1" applyAlignment="1">
      <alignment horizontal="right" vertical="top"/>
    </xf>
    <xf numFmtId="49" fontId="4" fillId="2" borderId="10" xfId="0" applyNumberFormat="1" applyFont="1" applyFill="1" applyBorder="1" applyAlignment="1">
      <alignment horizontal="left" vertical="top"/>
    </xf>
    <xf numFmtId="0" fontId="4" fillId="2" borderId="1" xfId="0" applyNumberFormat="1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>
      <alignment horizontal="right" wrapText="1"/>
    </xf>
    <xf numFmtId="0" fontId="4" fillId="2" borderId="0" xfId="0" applyFont="1" applyFill="1" applyBorder="1"/>
    <xf numFmtId="164" fontId="5" fillId="2" borderId="4" xfId="0" applyNumberFormat="1" applyFont="1" applyFill="1" applyBorder="1" applyAlignment="1">
      <alignment horizontal="center" vertical="top"/>
    </xf>
    <xf numFmtId="165" fontId="5" fillId="2" borderId="0" xfId="0" applyNumberFormat="1" applyFont="1" applyFill="1" applyBorder="1" applyAlignment="1">
      <alignment horizontal="center" vertical="top"/>
    </xf>
    <xf numFmtId="164" fontId="5" fillId="2" borderId="6" xfId="0" applyNumberFormat="1" applyFont="1" applyFill="1" applyBorder="1" applyAlignment="1">
      <alignment horizontal="right" vertical="top"/>
    </xf>
    <xf numFmtId="49" fontId="5" fillId="2" borderId="5" xfId="0" applyNumberFormat="1" applyFont="1" applyFill="1" applyBorder="1" applyAlignment="1">
      <alignment horizontal="left" vertical="top"/>
    </xf>
    <xf numFmtId="0" fontId="5" fillId="2" borderId="4" xfId="0" applyNumberFormat="1" applyFont="1" applyFill="1" applyBorder="1" applyAlignment="1">
      <alignment horizontal="left" vertical="top" wrapText="1"/>
    </xf>
    <xf numFmtId="3" fontId="5" fillId="2" borderId="4" xfId="0" applyNumberFormat="1" applyFont="1" applyFill="1" applyBorder="1" applyAlignment="1">
      <alignment horizontal="right" wrapText="1"/>
    </xf>
    <xf numFmtId="0" fontId="5" fillId="2" borderId="0" xfId="0" applyFont="1" applyFill="1" applyBorder="1"/>
    <xf numFmtId="164" fontId="3" fillId="2" borderId="4" xfId="0" applyNumberFormat="1" applyFont="1" applyFill="1" applyBorder="1" applyAlignment="1">
      <alignment horizontal="center" vertical="top"/>
    </xf>
    <xf numFmtId="165" fontId="3" fillId="2" borderId="0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right" vertical="top"/>
    </xf>
    <xf numFmtId="49" fontId="3" fillId="2" borderId="5" xfId="0" applyNumberFormat="1" applyFont="1" applyFill="1" applyBorder="1" applyAlignment="1">
      <alignment horizontal="left" vertical="top"/>
    </xf>
    <xf numFmtId="0" fontId="3" fillId="2" borderId="4" xfId="0" applyNumberFormat="1" applyFont="1" applyFill="1" applyBorder="1" applyAlignment="1">
      <alignment horizontal="left" vertical="top" wrapText="1"/>
    </xf>
    <xf numFmtId="3" fontId="3" fillId="2" borderId="4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center" vertical="top"/>
    </xf>
    <xf numFmtId="165" fontId="3" fillId="2" borderId="12" xfId="0" applyNumberFormat="1" applyFont="1" applyFill="1" applyBorder="1" applyAlignment="1">
      <alignment horizontal="center" vertical="top"/>
    </xf>
    <xf numFmtId="164" fontId="3" fillId="2" borderId="9" xfId="0" applyNumberFormat="1" applyFont="1" applyFill="1" applyBorder="1" applyAlignment="1">
      <alignment horizontal="right" vertical="top"/>
    </xf>
    <xf numFmtId="49" fontId="3" fillId="2" borderId="8" xfId="0" applyNumberFormat="1" applyFont="1" applyFill="1" applyBorder="1" applyAlignment="1">
      <alignment horizontal="left" vertical="top"/>
    </xf>
    <xf numFmtId="0" fontId="3" fillId="2" borderId="7" xfId="0" applyNumberFormat="1" applyFont="1" applyFill="1" applyBorder="1" applyAlignment="1">
      <alignment horizontal="left" vertical="top" wrapText="1"/>
    </xf>
    <xf numFmtId="3" fontId="3" fillId="2" borderId="7" xfId="0" applyNumberFormat="1" applyFont="1" applyFill="1" applyBorder="1" applyAlignment="1">
      <alignment horizontal="right" wrapText="1"/>
    </xf>
    <xf numFmtId="165" fontId="4" fillId="2" borderId="13" xfId="0" applyNumberFormat="1" applyFont="1" applyFill="1" applyBorder="1" applyAlignment="1">
      <alignment horizontal="center" vertical="top"/>
    </xf>
    <xf numFmtId="0" fontId="5" fillId="2" borderId="0" xfId="0" applyFont="1" applyFill="1"/>
    <xf numFmtId="165" fontId="5" fillId="2" borderId="0" xfId="0" applyNumberFormat="1" applyFont="1" applyFill="1" applyAlignment="1">
      <alignment horizontal="center" vertical="top"/>
    </xf>
    <xf numFmtId="165" fontId="3" fillId="2" borderId="0" xfId="0" applyNumberFormat="1" applyFont="1" applyFill="1" applyAlignment="1">
      <alignment horizontal="center" vertical="top"/>
    </xf>
    <xf numFmtId="165" fontId="3" fillId="2" borderId="7" xfId="0" applyNumberFormat="1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right" vertical="top"/>
    </xf>
    <xf numFmtId="49" fontId="3" fillId="2" borderId="2" xfId="0" applyNumberFormat="1" applyFont="1" applyFill="1" applyBorder="1" applyAlignment="1">
      <alignment horizontal="left" vertical="top"/>
    </xf>
    <xf numFmtId="0" fontId="4" fillId="2" borderId="7" xfId="0" applyFont="1" applyFill="1" applyBorder="1" applyAlignment="1">
      <alignment horizontal="center"/>
    </xf>
    <xf numFmtId="3" fontId="4" fillId="2" borderId="7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164" fontId="3" fillId="2" borderId="0" xfId="0" applyNumberFormat="1" applyFont="1" applyFill="1" applyBorder="1" applyAlignment="1">
      <alignment horizontal="right" vertical="top"/>
    </xf>
    <xf numFmtId="49" fontId="3" fillId="2" borderId="0" xfId="0" applyNumberFormat="1" applyFont="1" applyFill="1" applyBorder="1" applyAlignment="1">
      <alignment horizontal="left" vertical="top"/>
    </xf>
    <xf numFmtId="3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 vertical="center"/>
    </xf>
    <xf numFmtId="164" fontId="4" fillId="2" borderId="1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165" fontId="5" fillId="2" borderId="4" xfId="0" applyNumberFormat="1" applyFont="1" applyFill="1" applyBorder="1" applyAlignment="1">
      <alignment horizontal="center" vertical="top"/>
    </xf>
    <xf numFmtId="164" fontId="5" fillId="2" borderId="6" xfId="0" applyNumberFormat="1" applyFont="1" applyFill="1" applyBorder="1" applyAlignment="1">
      <alignment horizontal="righ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165" fontId="3" fillId="2" borderId="4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right" vertical="top" wrapText="1"/>
    </xf>
    <xf numFmtId="49" fontId="3" fillId="2" borderId="4" xfId="0" applyNumberFormat="1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right" vertical="top" wrapText="1"/>
    </xf>
    <xf numFmtId="49" fontId="3" fillId="2" borderId="7" xfId="0" applyNumberFormat="1" applyFont="1" applyFill="1" applyBorder="1" applyAlignment="1">
      <alignment horizontal="left" vertical="top" wrapText="1"/>
    </xf>
    <xf numFmtId="0" fontId="4" fillId="2" borderId="0" xfId="0" applyFont="1" applyFill="1"/>
    <xf numFmtId="164" fontId="3" fillId="2" borderId="3" xfId="0" applyNumberFormat="1" applyFont="1" applyFill="1" applyBorder="1" applyAlignment="1">
      <alignment horizontal="center" vertical="top"/>
    </xf>
    <xf numFmtId="165" fontId="3" fillId="2" borderId="3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3" fillId="2" borderId="0" xfId="0" applyNumberFormat="1" applyFont="1" applyFill="1"/>
    <xf numFmtId="3" fontId="3" fillId="2" borderId="0" xfId="0" applyNumberFormat="1" applyFont="1" applyFill="1" applyBorder="1"/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%20Nr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.witczak/Desktop/Moje%20dokumenty/budzet/2013/Uk&#322;ad%20wykonawczy/12.%20uk&#322;ad%20wykonawczy%2029-05-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azem"/>
      <sheetName val="Dział"/>
      <sheetName val="Rozdz"/>
      <sheetName val="Paragraf.dochód"/>
      <sheetName val="Paragraf.wydatek"/>
      <sheetName val="4P"/>
      <sheetName val="Nazwa.Dep"/>
    </sheetNames>
    <sheetDataSet>
      <sheetData sheetId="0"/>
      <sheetData sheetId="1">
        <row r="1">
          <cell r="A1">
            <v>10</v>
          </cell>
          <cell r="B1" t="str">
            <v>Rolnictwo i łowiectwo</v>
          </cell>
        </row>
        <row r="2">
          <cell r="A2">
            <v>20</v>
          </cell>
          <cell r="B2" t="str">
            <v>Leśnictwo</v>
          </cell>
        </row>
        <row r="3">
          <cell r="A3">
            <v>50</v>
          </cell>
          <cell r="B3" t="str">
            <v>Rybołówstwo i rybactwo</v>
          </cell>
        </row>
        <row r="4">
          <cell r="A4">
            <v>100</v>
          </cell>
          <cell r="B4" t="str">
            <v>Górnictwo i kopalnictwo</v>
          </cell>
        </row>
        <row r="5">
          <cell r="A5">
            <v>150</v>
          </cell>
          <cell r="B5" t="str">
            <v>Przetwórstwo przemysłowe</v>
          </cell>
        </row>
        <row r="6">
          <cell r="A6">
            <v>400</v>
          </cell>
          <cell r="B6" t="str">
            <v>Wytwarzanie i zaopatrywanie w energię elektryczną, gaz i wodę</v>
          </cell>
        </row>
        <row r="7">
          <cell r="A7">
            <v>500</v>
          </cell>
          <cell r="B7" t="str">
            <v>Handel</v>
          </cell>
        </row>
        <row r="8">
          <cell r="A8">
            <v>550</v>
          </cell>
          <cell r="B8" t="str">
            <v>Hotele i restauracje</v>
          </cell>
        </row>
        <row r="9">
          <cell r="A9">
            <v>600</v>
          </cell>
          <cell r="B9" t="str">
            <v>Transport i łączność</v>
          </cell>
        </row>
        <row r="10">
          <cell r="A10">
            <v>630</v>
          </cell>
          <cell r="B10" t="str">
            <v>Turystyka</v>
          </cell>
        </row>
        <row r="11">
          <cell r="A11">
            <v>700</v>
          </cell>
          <cell r="B11" t="str">
            <v>Gospodarka mieszkaniowa</v>
          </cell>
        </row>
        <row r="12">
          <cell r="A12">
            <v>710</v>
          </cell>
          <cell r="B12" t="str">
            <v>Działalność usługowa</v>
          </cell>
        </row>
        <row r="13">
          <cell r="A13">
            <v>720</v>
          </cell>
          <cell r="B13" t="str">
            <v>Informatyka</v>
          </cell>
        </row>
        <row r="14">
          <cell r="A14">
            <v>730</v>
          </cell>
          <cell r="B14" t="str">
            <v>Nauka</v>
          </cell>
        </row>
        <row r="15">
          <cell r="A15">
            <v>750</v>
          </cell>
          <cell r="B15" t="str">
            <v>Administracja publiczna</v>
          </cell>
        </row>
        <row r="16">
          <cell r="A16">
            <v>751</v>
          </cell>
          <cell r="B16" t="str">
            <v>Urzędy naczelnych organów władzy państwowej, kontrolii o chrony prawa oraz sądownictwa</v>
          </cell>
        </row>
        <row r="17">
          <cell r="A17">
            <v>752</v>
          </cell>
          <cell r="B17" t="str">
            <v>Obrona narodowa</v>
          </cell>
        </row>
        <row r="18">
          <cell r="A18">
            <v>753</v>
          </cell>
          <cell r="B18" t="str">
            <v>Obowiązkowe ubezpieczenia społeczne</v>
          </cell>
        </row>
        <row r="19">
          <cell r="A19">
            <v>754</v>
          </cell>
          <cell r="B19" t="str">
            <v>Bezpieczeństwo publiczne i ochrona przeciwpożarowa</v>
          </cell>
        </row>
        <row r="20">
          <cell r="A20">
            <v>755</v>
          </cell>
          <cell r="B20" t="str">
            <v>Wymiar sprawiedliwości</v>
          </cell>
        </row>
        <row r="21">
          <cell r="A21">
            <v>756</v>
          </cell>
          <cell r="B21" t="str">
            <v>Dochody od osób prawnych, od osób fizycznych i od innych jednostek nieposiadających osobowości prawnej oraz wydatki związane z ich poborem</v>
          </cell>
        </row>
        <row r="22">
          <cell r="A22">
            <v>757</v>
          </cell>
          <cell r="B22" t="str">
            <v>Obsługa długu publicznego</v>
          </cell>
        </row>
        <row r="23">
          <cell r="A23">
            <v>758</v>
          </cell>
          <cell r="B23" t="str">
            <v>Różne rozliczenia</v>
          </cell>
        </row>
        <row r="24">
          <cell r="A24">
            <v>801</v>
          </cell>
          <cell r="B24" t="str">
            <v>Oświata i wychowanie</v>
          </cell>
        </row>
        <row r="25">
          <cell r="A25">
            <v>803</v>
          </cell>
          <cell r="B25" t="str">
            <v>Szkolnictwo wyższe</v>
          </cell>
        </row>
        <row r="26">
          <cell r="A26">
            <v>851</v>
          </cell>
          <cell r="B26" t="str">
            <v>Ochrona zdrowia</v>
          </cell>
        </row>
        <row r="27">
          <cell r="A27">
            <v>852</v>
          </cell>
          <cell r="B27" t="str">
            <v>Pomoc społeczna</v>
          </cell>
        </row>
        <row r="28">
          <cell r="A28">
            <v>853</v>
          </cell>
          <cell r="B28" t="str">
            <v>Pozostałe zadania w zakresie polityki społecznej</v>
          </cell>
        </row>
        <row r="29">
          <cell r="A29">
            <v>854</v>
          </cell>
          <cell r="B29" t="str">
            <v>Edukacyjna opieka wychowawcza</v>
          </cell>
        </row>
        <row r="30">
          <cell r="A30">
            <v>900</v>
          </cell>
          <cell r="B30" t="str">
            <v>Gospodarka komunalna i ochrona środowiska</v>
          </cell>
        </row>
        <row r="31">
          <cell r="A31">
            <v>921</v>
          </cell>
          <cell r="B31" t="str">
            <v>Kultura i ochrona dziedzictwa narodowego</v>
          </cell>
        </row>
        <row r="32">
          <cell r="A32">
            <v>925</v>
          </cell>
          <cell r="B32" t="str">
            <v>Ogrody botaniczne i zoologiczne oraz naturalne obszary i obiekty chronionej przyrody</v>
          </cell>
        </row>
        <row r="33">
          <cell r="A33">
            <v>926</v>
          </cell>
          <cell r="B33" t="str">
            <v>Kultura fizyczna</v>
          </cell>
        </row>
      </sheetData>
      <sheetData sheetId="2">
        <row r="1">
          <cell r="A1">
            <v>1001</v>
          </cell>
          <cell r="B1" t="str">
            <v>Centrum Doradztwa Rolniczego</v>
          </cell>
        </row>
        <row r="2">
          <cell r="A2">
            <v>1002</v>
          </cell>
          <cell r="B2" t="str">
            <v>Wojewódzkie ośrodki doradztwa rolniczego</v>
          </cell>
        </row>
        <row r="3">
          <cell r="A3">
            <v>1004</v>
          </cell>
          <cell r="B3" t="str">
            <v>Biura geodezji i terenów rolnych</v>
          </cell>
        </row>
        <row r="4">
          <cell r="A4">
            <v>1005</v>
          </cell>
          <cell r="B4" t="str">
            <v>Prace geodezyjno-urządzeniowe na potrzeby rolnictwa</v>
          </cell>
        </row>
        <row r="5">
          <cell r="A5">
            <v>1006</v>
          </cell>
          <cell r="B5" t="str">
            <v>Zarządy melioracji i urządzeń wodnych</v>
          </cell>
        </row>
        <row r="6">
          <cell r="A6">
            <v>1007</v>
          </cell>
          <cell r="B6" t="str">
            <v>Zakłady konserwacji urządzeń wodnych i melioracji</v>
          </cell>
        </row>
        <row r="7">
          <cell r="A7">
            <v>1008</v>
          </cell>
          <cell r="B7" t="str">
            <v>Melioracje wodne</v>
          </cell>
        </row>
        <row r="8">
          <cell r="A8">
            <v>1009</v>
          </cell>
          <cell r="B8" t="str">
            <v>Spółki wodne</v>
          </cell>
        </row>
        <row r="9">
          <cell r="A9">
            <v>1010</v>
          </cell>
          <cell r="B9" t="str">
            <v>Infrastruktura wodociągowa i sanitacyjna wsi</v>
          </cell>
        </row>
        <row r="10">
          <cell r="A10">
            <v>1011</v>
          </cell>
          <cell r="B10" t="str">
            <v>Krajowa Stacja Chemiczno-Rolnicza</v>
          </cell>
        </row>
        <row r="11">
          <cell r="A11">
            <v>1013</v>
          </cell>
          <cell r="B11" t="str">
            <v>Centralny Ośrodek Badania Odmian Roślin Uprawnych</v>
          </cell>
        </row>
        <row r="12">
          <cell r="A12">
            <v>1015</v>
          </cell>
          <cell r="B12" t="str">
            <v>Postęp biologiczny w produkcji roślinnej</v>
          </cell>
        </row>
        <row r="13">
          <cell r="A13">
            <v>1017</v>
          </cell>
          <cell r="B13" t="str">
            <v>Ochrona roślin</v>
          </cell>
        </row>
        <row r="14">
          <cell r="A14">
            <v>1018</v>
          </cell>
          <cell r="B14" t="str">
            <v>Rolnictwo ekologiczne</v>
          </cell>
        </row>
        <row r="15">
          <cell r="A15">
            <v>1019</v>
          </cell>
          <cell r="B15" t="str">
            <v>Krajowe Centrum Hodowli Zwierząt</v>
          </cell>
        </row>
        <row r="16">
          <cell r="A16">
            <v>1020</v>
          </cell>
          <cell r="B16" t="str">
            <v>Postęp biologiczny w produkcji zwierzęcej</v>
          </cell>
        </row>
        <row r="17">
          <cell r="A17">
            <v>1021</v>
          </cell>
          <cell r="B17" t="str">
            <v>Główny Inspektorat Weterynarii</v>
          </cell>
        </row>
        <row r="18">
          <cell r="A18">
            <v>1022</v>
          </cell>
          <cell r="B18" t="str">
            <v>Zwalczanie chorób zakaźnych zwierząt oraz badania monitoringowe pozostałości chemicznych i biologicznych w tkankach zwierząt i produktach pochodzenia zwierzęcego</v>
          </cell>
        </row>
        <row r="19">
          <cell r="A19">
            <v>1023</v>
          </cell>
          <cell r="B19" t="str">
            <v>Inspekcja Jakości Handlowej Artykułów Rolno-Spożywczych</v>
          </cell>
        </row>
        <row r="20">
          <cell r="A20">
            <v>1026</v>
          </cell>
          <cell r="B20" t="str">
            <v>Dopłaty do ubezpieczeń upraw rolnych i zwierząt gospodarskich</v>
          </cell>
        </row>
        <row r="21">
          <cell r="A21">
            <v>1027</v>
          </cell>
          <cell r="B21" t="str">
            <v>Agencja Restrukturyzacji i Modernizacji Rolnictwa</v>
          </cell>
        </row>
        <row r="22">
          <cell r="A22">
            <v>1028</v>
          </cell>
          <cell r="B22" t="str">
            <v>(uchylony)</v>
          </cell>
        </row>
        <row r="23">
          <cell r="A23">
            <v>1029</v>
          </cell>
          <cell r="B23" t="str">
            <v>Dopłaty do oprocentowania kredytów na cele rolnicze</v>
          </cell>
        </row>
        <row r="24">
          <cell r="A24">
            <v>1030</v>
          </cell>
          <cell r="B24" t="str">
            <v>Izby rolnicze</v>
          </cell>
        </row>
        <row r="25">
          <cell r="A25">
            <v>1031</v>
          </cell>
          <cell r="B25" t="str">
            <v>Grupy producentów rolnych</v>
          </cell>
        </row>
        <row r="26">
          <cell r="A26">
            <v>1032</v>
          </cell>
          <cell r="B26" t="str">
            <v>Inspekcja Ochrony Roślin i Nasiennictwa</v>
          </cell>
        </row>
        <row r="27">
          <cell r="A27">
            <v>1033</v>
          </cell>
          <cell r="B27" t="str">
            <v>Wojewódzkie inspektoraty weterynarii</v>
          </cell>
        </row>
        <row r="28">
          <cell r="A28">
            <v>1034</v>
          </cell>
          <cell r="B28" t="str">
            <v>Powiatowe inspektoraty weterynarii</v>
          </cell>
        </row>
        <row r="29">
          <cell r="A29">
            <v>1035</v>
          </cell>
          <cell r="B29" t="str">
            <v>Graniczne inspektoraty weterynarii</v>
          </cell>
        </row>
        <row r="30">
          <cell r="A30">
            <v>1036</v>
          </cell>
          <cell r="B30" t="str">
            <v>Restrukturyzacja i modernizacja sektora żywnościowego oraz rozwój obszarów wiejskich</v>
          </cell>
        </row>
        <row r="31">
          <cell r="A31">
            <v>1037</v>
          </cell>
          <cell r="B31" t="str">
            <v>Płatności uzupełniające do gruntów rolnych</v>
          </cell>
        </row>
        <row r="32">
          <cell r="A32">
            <v>1038</v>
          </cell>
          <cell r="B32" t="str">
            <v>Rozwój obszarów wiejskich</v>
          </cell>
        </row>
        <row r="33">
          <cell r="A33">
            <v>1039</v>
          </cell>
          <cell r="B33" t="str">
            <v>Pozostałe zadania Wspólnej Polityki Rolnej</v>
          </cell>
        </row>
        <row r="34">
          <cell r="A34">
            <v>1040</v>
          </cell>
          <cell r="B34" t="str">
            <v>Opłaty cukrowe</v>
          </cell>
        </row>
        <row r="35">
          <cell r="A35">
            <v>1041</v>
          </cell>
          <cell r="B35" t="str">
            <v>Program Rozwoju Obszarów Wiejskich 2007-2013</v>
          </cell>
        </row>
        <row r="36">
          <cell r="A36">
            <v>1042</v>
          </cell>
          <cell r="B36" t="str">
            <v>Wyłączenie z produkcji gruntów rolnych</v>
          </cell>
        </row>
        <row r="37">
          <cell r="A37">
            <v>1078</v>
          </cell>
          <cell r="B37" t="str">
            <v>Usuwanie skutków klęsk żywiołowych</v>
          </cell>
        </row>
        <row r="38">
          <cell r="A38">
            <v>1079</v>
          </cell>
          <cell r="B38" t="str">
            <v>Pomoc zagraniczna</v>
          </cell>
        </row>
        <row r="39">
          <cell r="A39">
            <v>1080</v>
          </cell>
          <cell r="B39" t="str">
            <v>Działalność badawczo-rozwojowa</v>
          </cell>
        </row>
        <row r="40">
          <cell r="A40">
            <v>1093</v>
          </cell>
          <cell r="B40" t="str">
            <v>Dochody państwowej jednostki budżetowej uzyskane z tytułu przejętych zadań, które w 2010 r. były finansowane z rachunku dochodów własnych</v>
          </cell>
        </row>
        <row r="41">
          <cell r="A41">
            <v>1094</v>
          </cell>
          <cell r="B41" t="str">
            <v>Dochody państwowej jednostki budżetowej uzyskane z tytułu przejętych zadań, które w 2010 r. były realizowane przez gospodarstwa pomocnicze</v>
          </cell>
        </row>
        <row r="42">
          <cell r="A42">
            <v>1095</v>
          </cell>
          <cell r="B42" t="str">
            <v>Pozostała działalność</v>
          </cell>
        </row>
        <row r="43">
          <cell r="A43">
            <v>2001</v>
          </cell>
          <cell r="B43" t="str">
            <v>Gospodarka leśna</v>
          </cell>
        </row>
        <row r="44">
          <cell r="A44">
            <v>2002</v>
          </cell>
          <cell r="B44" t="str">
            <v>Nadzór nad gospodarką leśną</v>
          </cell>
        </row>
        <row r="45">
          <cell r="A45">
            <v>2003</v>
          </cell>
          <cell r="B45" t="str">
            <v>Biuro Nasiennictwa Leśnego</v>
          </cell>
        </row>
        <row r="46">
          <cell r="A46">
            <v>2078</v>
          </cell>
          <cell r="B46" t="str">
            <v>Usuwanie skutków klęsk żywiołowych</v>
          </cell>
        </row>
        <row r="47">
          <cell r="A47">
            <v>2079</v>
          </cell>
          <cell r="B47" t="str">
            <v>Pomoc zagraniczna</v>
          </cell>
        </row>
        <row r="48">
          <cell r="A48">
            <v>2080</v>
          </cell>
          <cell r="B48" t="str">
            <v>Działalność badawczo-rozwojowa</v>
          </cell>
        </row>
        <row r="49">
          <cell r="A49">
            <v>2093</v>
          </cell>
          <cell r="B49" t="str">
            <v>Dochody państwowej jednostki budżetowej uzyskane z tytułu przejętych zadań, które w 2010 r. były finansowane z rachunku dochodów własnych</v>
          </cell>
        </row>
        <row r="50">
          <cell r="A50">
            <v>2094</v>
          </cell>
          <cell r="B50" t="str">
            <v>Dochody państwowej jednostki budżetowej uzyskane z tytułu przejętych zadań, które w 2010 r. były realizowane przez gospodarstwa pomocnicze</v>
          </cell>
        </row>
        <row r="51">
          <cell r="A51">
            <v>2095</v>
          </cell>
          <cell r="B51" t="str">
            <v>Pozostała działalność</v>
          </cell>
        </row>
        <row r="52">
          <cell r="A52">
            <v>5001</v>
          </cell>
          <cell r="B52" t="str">
            <v>Rybołówstwo</v>
          </cell>
        </row>
        <row r="53">
          <cell r="A53">
            <v>5002</v>
          </cell>
          <cell r="B53" t="str">
            <v>Rybactwo</v>
          </cell>
        </row>
        <row r="54">
          <cell r="A54">
            <v>5003</v>
          </cell>
          <cell r="B54" t="str">
            <v>Państwowa Straż Rybacka</v>
          </cell>
        </row>
        <row r="55">
          <cell r="A55">
            <v>5004</v>
          </cell>
          <cell r="B55" t="str">
            <v>Inspektoraty rybołówstwa morskiego</v>
          </cell>
        </row>
        <row r="56">
          <cell r="A56">
            <v>5006</v>
          </cell>
          <cell r="B56" t="str">
            <v>Zarybianie polskich obszarów morskich</v>
          </cell>
        </row>
        <row r="57">
          <cell r="A57">
            <v>5008</v>
          </cell>
          <cell r="B57" t="str">
            <v>Organizacje producentów rybnych</v>
          </cell>
        </row>
        <row r="58">
          <cell r="A58">
            <v>5009</v>
          </cell>
          <cell r="B58" t="str">
            <v>Rybołówstwo i przetwórstwo ryb</v>
          </cell>
        </row>
        <row r="59">
          <cell r="A59">
            <v>5010</v>
          </cell>
          <cell r="B59" t="str">
            <v>Pozostałe zadania Wspólnej Polityki Rybackiej</v>
          </cell>
        </row>
        <row r="60">
          <cell r="A60">
            <v>5011</v>
          </cell>
          <cell r="B60" t="str">
            <v>Program Operacyjny Zrównoważony rozwój sektora rybołówstwa i nadbrzeżnych obszarów rybackich 2007-2013</v>
          </cell>
        </row>
        <row r="61">
          <cell r="A61">
            <v>5078</v>
          </cell>
          <cell r="B61" t="str">
            <v>Usuwanie skutków klęsk żywiołowych</v>
          </cell>
        </row>
        <row r="62">
          <cell r="A62">
            <v>5079</v>
          </cell>
          <cell r="B62" t="str">
            <v>Pomoc zagraniczna</v>
          </cell>
        </row>
        <row r="63">
          <cell r="A63">
            <v>5080</v>
          </cell>
          <cell r="B63" t="str">
            <v>Działalność badawczo-rozwojowa</v>
          </cell>
        </row>
        <row r="64">
          <cell r="A64">
            <v>5093</v>
          </cell>
          <cell r="B64" t="str">
            <v>Dochody państwowej jednostki budżetowej uzyskane z tytułu przejętych zadań, które w 2010 r. były finansowane z rachunku dochodów własnych</v>
          </cell>
        </row>
        <row r="65">
          <cell r="A65">
            <v>5094</v>
          </cell>
          <cell r="B65" t="str">
            <v>Dochody państwowej jednostki budżetowej uzyskane z tytułu przejętych zadań, które w 2010 r. były realizowane przez gospodarstwa pomocnicze</v>
          </cell>
        </row>
        <row r="66">
          <cell r="A66">
            <v>5095</v>
          </cell>
          <cell r="B66" t="str">
            <v>Pozostała działalność</v>
          </cell>
        </row>
        <row r="67">
          <cell r="A67">
            <v>10001</v>
          </cell>
          <cell r="B67" t="str">
            <v>Górnictwo węgla kamiennego</v>
          </cell>
        </row>
        <row r="68">
          <cell r="A68">
            <v>10002</v>
          </cell>
          <cell r="B68" t="str">
            <v>Górnictwo węgla brunatnego</v>
          </cell>
        </row>
        <row r="69">
          <cell r="A69">
            <v>10003</v>
          </cell>
          <cell r="B69" t="str">
            <v>Kopalnictwo rud cynkowo-ołowiowych</v>
          </cell>
        </row>
        <row r="70">
          <cell r="A70">
            <v>10004</v>
          </cell>
          <cell r="B70" t="str">
            <v>Kopalnictwo minerałów dla przemysłu chemicznego oraz do produkcji nawozów</v>
          </cell>
        </row>
        <row r="71">
          <cell r="A71">
            <v>10005</v>
          </cell>
          <cell r="B71" t="str">
            <v>Produkcja soli</v>
          </cell>
        </row>
        <row r="72">
          <cell r="A72">
            <v>10006</v>
          </cell>
          <cell r="B72" t="str">
            <v>Pozostałe górnictwo i kopalnictwo</v>
          </cell>
        </row>
        <row r="73">
          <cell r="A73">
            <v>10078</v>
          </cell>
          <cell r="B73" t="str">
            <v>Usuwanie skutków klęsk żywiołowych</v>
          </cell>
        </row>
        <row r="74">
          <cell r="A74">
            <v>10079</v>
          </cell>
          <cell r="B74" t="str">
            <v>Pomoc zagraniczna</v>
          </cell>
        </row>
        <row r="75">
          <cell r="A75">
            <v>10080</v>
          </cell>
          <cell r="B75" t="str">
            <v>Działalność badawczo-rozwojowa</v>
          </cell>
        </row>
        <row r="76">
          <cell r="A76">
            <v>10093</v>
          </cell>
          <cell r="B76" t="str">
            <v>Dochody państwowej jednostki budżetowej uzyskane z tytułu przejętych zadań, które w 2010 r. były finansowane z rachunku dochodów własnych</v>
          </cell>
        </row>
        <row r="77">
          <cell r="A77">
            <v>10094</v>
          </cell>
          <cell r="B77" t="str">
            <v>Dochody państwowej jednostki budżetowej uzyskane z tytułu przejętych zadań, które w 2010 r. były realizowane przez gospodarstwa pomocnicze</v>
          </cell>
        </row>
        <row r="78">
          <cell r="A78">
            <v>10095</v>
          </cell>
          <cell r="B78" t="str">
            <v>Pozostała działalność</v>
          </cell>
        </row>
        <row r="79">
          <cell r="A79">
            <v>15001</v>
          </cell>
          <cell r="B79" t="str">
            <v>Drukarnie</v>
          </cell>
        </row>
        <row r="80">
          <cell r="A80">
            <v>15002</v>
          </cell>
          <cell r="B80" t="str">
            <v>Wydawanie podręczników szkolnych i akademickich</v>
          </cell>
        </row>
        <row r="81">
          <cell r="A81">
            <v>15004</v>
          </cell>
          <cell r="B81" t="str">
            <v>Zadania w zakresie bezpiecznego wykorzystania energii atomowej</v>
          </cell>
        </row>
        <row r="82">
          <cell r="A82">
            <v>15005</v>
          </cell>
          <cell r="B82" t="str">
            <v>Stacje ratownictwa chemicznego</v>
          </cell>
        </row>
        <row r="83">
          <cell r="A83">
            <v>15006</v>
          </cell>
          <cell r="B83" t="str">
            <v>Hutnictwo</v>
          </cell>
        </row>
        <row r="84">
          <cell r="A84">
            <v>15008</v>
          </cell>
          <cell r="B84" t="str">
            <v>Naprawa i konserwacja sprzętu medycznego</v>
          </cell>
        </row>
        <row r="85">
          <cell r="A85">
            <v>15011</v>
          </cell>
          <cell r="B85" t="str">
            <v>Rozwój przedsiębiorczości</v>
          </cell>
        </row>
        <row r="86">
          <cell r="A86">
            <v>15012</v>
          </cell>
          <cell r="B86" t="str">
            <v>Polska Agencja Rozwoju Przedsiębiorczości</v>
          </cell>
        </row>
        <row r="87">
          <cell r="A87">
            <v>15013</v>
          </cell>
          <cell r="B87" t="str">
            <v>Rozwój kadr nowoczesnej gospodarki i przedsiębiorczości</v>
          </cell>
        </row>
        <row r="88">
          <cell r="A88">
            <v>15014</v>
          </cell>
          <cell r="B88" t="str">
            <v>Wsparcie finansowe inwestycji</v>
          </cell>
        </row>
        <row r="89">
          <cell r="A89">
            <v>15015</v>
          </cell>
          <cell r="B89" t="str">
            <v>Rozliczenie kosztów przedsięwzięć realizowanych za granicą</v>
          </cell>
        </row>
        <row r="90">
          <cell r="A90">
            <v>15016</v>
          </cell>
          <cell r="B90" t="str">
            <v>Dopłaty do odsetek od kredytów na finansowanie kontraktów eksportowych</v>
          </cell>
        </row>
        <row r="91">
          <cell r="A91">
            <v>15017</v>
          </cell>
          <cell r="B91" t="str">
            <v>Rozliczenia z tytułu gwarantowanych przez Skarb Państwa ubezpieczeń eksportowych</v>
          </cell>
        </row>
        <row r="92">
          <cell r="A92">
            <v>15018</v>
          </cell>
          <cell r="B92" t="str">
            <v>Rozliczenia związane z systemem dopłat do oprocentowania kredytów eksportowych o stałych stopach procentowych</v>
          </cell>
        </row>
        <row r="93">
          <cell r="A93">
            <v>15019</v>
          </cell>
          <cell r="B93" t="str">
            <v>Wspieranie polskiego eksportu poprzez udzielanie przez Bank Gospodarstwa Krajowego kredytów eksportowych</v>
          </cell>
        </row>
        <row r="94">
          <cell r="A94">
            <v>15078</v>
          </cell>
          <cell r="B94" t="str">
            <v>Usuwanie skutków klęsk żywiołowych</v>
          </cell>
        </row>
        <row r="95">
          <cell r="A95">
            <v>15079</v>
          </cell>
          <cell r="B95" t="str">
            <v>Pomoc zagraniczna</v>
          </cell>
        </row>
        <row r="96">
          <cell r="A96">
            <v>15080</v>
          </cell>
          <cell r="B96" t="str">
            <v>Działalność badawczo-rozwojowa</v>
          </cell>
        </row>
        <row r="97">
          <cell r="A97">
            <v>15093</v>
          </cell>
          <cell r="B97" t="str">
            <v>Dochody państwowej jednostki budżetowej uzyskane z tytułu przejętych zadań, które w 2010 r. były finansowane z rachunku dochodów własnych</v>
          </cell>
        </row>
        <row r="98">
          <cell r="A98">
            <v>15094</v>
          </cell>
          <cell r="B98" t="str">
            <v>Dochody państwowej jednostki budżetowej uzyskane z tytułu przejętych zadań, które w 2010 r. były realizowane przez gospodarstwa pomocnicze</v>
          </cell>
        </row>
        <row r="99">
          <cell r="A99">
            <v>15095</v>
          </cell>
          <cell r="B99" t="str">
            <v>Pozostała działalność</v>
          </cell>
        </row>
        <row r="100">
          <cell r="A100">
            <v>40001</v>
          </cell>
          <cell r="B100" t="str">
            <v>Dostarczanie ciepła</v>
          </cell>
        </row>
        <row r="101">
          <cell r="A101">
            <v>40002</v>
          </cell>
          <cell r="B101" t="str">
            <v>Dostarczanie wody</v>
          </cell>
        </row>
        <row r="102">
          <cell r="A102">
            <v>40003</v>
          </cell>
          <cell r="B102" t="str">
            <v>Dostarczanie energii elektrycznej</v>
          </cell>
        </row>
        <row r="103">
          <cell r="A103">
            <v>40004</v>
          </cell>
          <cell r="B103" t="str">
            <v>Dostarczanie paliw gazowych</v>
          </cell>
        </row>
        <row r="104">
          <cell r="A104">
            <v>40078</v>
          </cell>
          <cell r="B104" t="str">
            <v>Usuwanie skutków klęsk żywiołowych</v>
          </cell>
        </row>
        <row r="105">
          <cell r="A105">
            <v>40079</v>
          </cell>
          <cell r="B105" t="str">
            <v>Pomoc zagraniczna</v>
          </cell>
        </row>
        <row r="106">
          <cell r="A106">
            <v>40080</v>
          </cell>
          <cell r="B106" t="str">
            <v>Działalność badawczo-rozwojowa</v>
          </cell>
        </row>
        <row r="107">
          <cell r="A107">
            <v>40093</v>
          </cell>
          <cell r="B107" t="str">
            <v>Dochody państwowej jednostki budżetowej uzyskane z tytułu przejętych zadań, które w 2010 r. były finansowane z rachunku dochodów własnych</v>
          </cell>
        </row>
        <row r="108">
          <cell r="A108">
            <v>40094</v>
          </cell>
          <cell r="B108" t="str">
            <v>Dochody państwowej jednostki budżetowej uzyskane z tytułu przejętych zadań, które w 2010 r. były realizowane przez gospodarstwa pomocnicze</v>
          </cell>
        </row>
        <row r="109">
          <cell r="A109">
            <v>40095</v>
          </cell>
          <cell r="B109" t="str">
            <v>Pozostała działalność</v>
          </cell>
        </row>
        <row r="110">
          <cell r="A110">
            <v>50001</v>
          </cell>
          <cell r="B110" t="str">
            <v>Inspekcja Handlowa</v>
          </cell>
        </row>
        <row r="111">
          <cell r="A111">
            <v>50002</v>
          </cell>
          <cell r="B111" t="str">
            <v>Agencja Rynku Rolnego</v>
          </cell>
        </row>
        <row r="112">
          <cell r="A112">
            <v>50003</v>
          </cell>
          <cell r="B112" t="str">
            <v>Agencja Rezerw Materiałowych</v>
          </cell>
        </row>
        <row r="113">
          <cell r="A113">
            <v>50004</v>
          </cell>
          <cell r="B113" t="str">
            <v>Utrzymanie obowiązkowych zapasów paliw ciekłych</v>
          </cell>
        </row>
        <row r="114">
          <cell r="A114">
            <v>50005</v>
          </cell>
          <cell r="B114" t="str">
            <v>Promocja eksportu</v>
          </cell>
        </row>
        <row r="115">
          <cell r="A115">
            <v>50006</v>
          </cell>
          <cell r="B115" t="str">
            <v>Zadania Wspólnej Polityki Rolnej</v>
          </cell>
        </row>
        <row r="116">
          <cell r="A116">
            <v>50079</v>
          </cell>
          <cell r="B116" t="str">
            <v>Pomoc zagraniczna</v>
          </cell>
        </row>
        <row r="117">
          <cell r="A117">
            <v>50080</v>
          </cell>
          <cell r="B117" t="str">
            <v>Działalność badawczo-rozwojowa</v>
          </cell>
        </row>
        <row r="118">
          <cell r="A118">
            <v>50093</v>
          </cell>
          <cell r="B118" t="str">
            <v>Dochody państwowej jednostki budżetowej uzyskane z tytułu przejętych zadań, które w 2010 r. były finansowane z rachunku dochodów własnych</v>
          </cell>
        </row>
        <row r="119">
          <cell r="A119">
            <v>50094</v>
          </cell>
          <cell r="B119" t="str">
            <v>Dochody państwowej jednostki budżetowej uzyskane z tytułu przejętych zadań, które w 2010 r. były realizowane przez gospodarstwa pomocnicze</v>
          </cell>
        </row>
        <row r="120">
          <cell r="A120">
            <v>50095</v>
          </cell>
          <cell r="B120" t="str">
            <v>Pozostała działalność</v>
          </cell>
        </row>
        <row r="121">
          <cell r="A121">
            <v>55001</v>
          </cell>
          <cell r="B121" t="str">
            <v>Schroniska turystyczne</v>
          </cell>
        </row>
        <row r="122">
          <cell r="A122">
            <v>55002</v>
          </cell>
          <cell r="B122" t="str">
            <v>Kempingi, pola biwakowe</v>
          </cell>
        </row>
        <row r="123">
          <cell r="A123">
            <v>55003</v>
          </cell>
          <cell r="B123" t="str">
            <v>Bary mleczne</v>
          </cell>
        </row>
        <row r="124">
          <cell r="A124">
            <v>55078</v>
          </cell>
          <cell r="B124" t="str">
            <v>Usuwanie skutków klęsk żywiołowych</v>
          </cell>
        </row>
        <row r="125">
          <cell r="A125">
            <v>55079</v>
          </cell>
          <cell r="B125" t="str">
            <v>Pomoc zagraniczna</v>
          </cell>
        </row>
        <row r="126">
          <cell r="A126">
            <v>55080</v>
          </cell>
          <cell r="B126" t="str">
            <v>Działalność badawczo-rozwojowa</v>
          </cell>
        </row>
        <row r="127">
          <cell r="A127">
            <v>55093</v>
          </cell>
          <cell r="B127" t="str">
            <v>Dochody państwowej jednostki budżetowej uzyskane z tytułu przejętych zadań, które w 2010 r. były finansowane z rachunku dochodów własnych</v>
          </cell>
        </row>
        <row r="128">
          <cell r="A128">
            <v>55094</v>
          </cell>
          <cell r="B128" t="str">
            <v>Dochody państwowej jednostki budżetowej uzyskane z tytułu przejętych zadań, które w 2010 r. były realizowane przez gospodarstwa pomocnicze</v>
          </cell>
        </row>
        <row r="129">
          <cell r="A129">
            <v>55095</v>
          </cell>
          <cell r="B129" t="str">
            <v>Pozostała działalność</v>
          </cell>
        </row>
        <row r="130">
          <cell r="A130">
            <v>60001</v>
          </cell>
          <cell r="B130" t="str">
            <v>Krajowe pasażerskie przewozy kolejowe</v>
          </cell>
        </row>
        <row r="131">
          <cell r="A131">
            <v>60002</v>
          </cell>
          <cell r="B131" t="str">
            <v>Infrastruktura kolejowa</v>
          </cell>
        </row>
        <row r="132">
          <cell r="A132">
            <v>60003</v>
          </cell>
          <cell r="B132" t="str">
            <v>Krajowe pasażerskie przewozy autobusowe</v>
          </cell>
        </row>
        <row r="133">
          <cell r="A133">
            <v>60004</v>
          </cell>
          <cell r="B133" t="str">
            <v>Lokalny transport zbiorowy</v>
          </cell>
        </row>
        <row r="134">
          <cell r="A134">
            <v>60005</v>
          </cell>
          <cell r="B134" t="str">
            <v>Autostrady płatne</v>
          </cell>
        </row>
        <row r="135">
          <cell r="A135">
            <v>60011</v>
          </cell>
          <cell r="B135" t="str">
            <v>Drogi publiczne krajowe</v>
          </cell>
        </row>
        <row r="136">
          <cell r="A136">
            <v>60012</v>
          </cell>
          <cell r="B136" t="str">
            <v>Generalna Dyrekcja Dróg Krajowych i Autostrad</v>
          </cell>
        </row>
        <row r="137">
          <cell r="A137">
            <v>60013</v>
          </cell>
          <cell r="B137" t="str">
            <v>Drogi publiczne wojewódzkie</v>
          </cell>
        </row>
        <row r="138">
          <cell r="A138">
            <v>60014</v>
          </cell>
          <cell r="B138" t="str">
            <v>Drogi publiczne powiatowe</v>
          </cell>
        </row>
        <row r="139">
          <cell r="A139">
            <v>60015</v>
          </cell>
          <cell r="B139" t="str">
            <v>Drogi publiczne w miastach na prawach powiatu (w rozdziale nie ujmuje się wydatków na drogi gminne)</v>
          </cell>
        </row>
        <row r="140">
          <cell r="A140">
            <v>60016</v>
          </cell>
          <cell r="B140" t="str">
            <v>Drogi publiczne gminne</v>
          </cell>
        </row>
        <row r="141">
          <cell r="A141">
            <v>60017</v>
          </cell>
          <cell r="B141" t="str">
            <v>Drogi wewnętrzne</v>
          </cell>
        </row>
        <row r="142">
          <cell r="A142">
            <v>60031</v>
          </cell>
          <cell r="B142" t="str">
            <v>Przejścia graniczne</v>
          </cell>
        </row>
        <row r="143">
          <cell r="A143">
            <v>60041</v>
          </cell>
          <cell r="B143" t="str">
            <v>Infrastruktura portowa</v>
          </cell>
        </row>
        <row r="144">
          <cell r="A144">
            <v>60042</v>
          </cell>
          <cell r="B144" t="str">
            <v>Urzędy żeglugi śródlądowej</v>
          </cell>
        </row>
        <row r="145">
          <cell r="A145">
            <v>60043</v>
          </cell>
          <cell r="B145" t="str">
            <v>Urzędy morskie</v>
          </cell>
        </row>
        <row r="146">
          <cell r="A146">
            <v>60044</v>
          </cell>
          <cell r="B146" t="str">
            <v>Ratownictwo morskie</v>
          </cell>
        </row>
        <row r="147">
          <cell r="A147">
            <v>60046</v>
          </cell>
          <cell r="B147" t="str">
            <v>Operatorzy pocztowi</v>
          </cell>
        </row>
        <row r="148">
          <cell r="A148">
            <v>60047</v>
          </cell>
          <cell r="B148" t="str">
            <v>Urząd Komunikacji Elektronicznej</v>
          </cell>
        </row>
        <row r="149">
          <cell r="A149">
            <v>60052</v>
          </cell>
          <cell r="B149" t="str">
            <v>Zadania w zakresie telekomunikacji</v>
          </cell>
        </row>
        <row r="150">
          <cell r="A150">
            <v>60053</v>
          </cell>
          <cell r="B150" t="str">
            <v>Infrastruktura telekomunikacyjna</v>
          </cell>
        </row>
        <row r="151">
          <cell r="A151">
            <v>60055</v>
          </cell>
          <cell r="B151" t="str">
            <v>Inspekcja Transportu Drogowego</v>
          </cell>
        </row>
        <row r="152">
          <cell r="A152">
            <v>60056</v>
          </cell>
          <cell r="B152" t="str">
            <v>Urząd Lotnictwa Cywilnego</v>
          </cell>
        </row>
        <row r="153">
          <cell r="A153">
            <v>60060</v>
          </cell>
          <cell r="B153" t="str">
            <v>Fundusz Żeglugi Śródlądowej i Fundusz Rezerwowy</v>
          </cell>
        </row>
        <row r="154">
          <cell r="A154">
            <v>60061</v>
          </cell>
          <cell r="B154" t="str">
            <v>Polska Agencja Żeglugi Powietrznej</v>
          </cell>
        </row>
        <row r="155">
          <cell r="A155">
            <v>60078</v>
          </cell>
          <cell r="B155" t="str">
            <v>Usuwanie skutków klęsk żywiołowych</v>
          </cell>
        </row>
        <row r="156">
          <cell r="A156">
            <v>60079</v>
          </cell>
          <cell r="B156" t="str">
            <v>Pomoc zagraniczna</v>
          </cell>
        </row>
        <row r="157">
          <cell r="A157">
            <v>60080</v>
          </cell>
          <cell r="B157" t="str">
            <v>Działalność badawczo-rozwojowa</v>
          </cell>
        </row>
        <row r="158">
          <cell r="A158">
            <v>60093</v>
          </cell>
          <cell r="B158" t="str">
            <v>Dochody państwowej jednostki budżetowej uzyskane z tytułu przejętych zadań, które w 2010 r. były finansowane z rachunku dochodów własnych</v>
          </cell>
        </row>
        <row r="159">
          <cell r="A159">
            <v>60094</v>
          </cell>
          <cell r="B159" t="str">
            <v>Dochody państwowej jednostki budżetowej uzyskane z tytułu przejętych zadań, które w 2010 r. były realizowane przez gospodarstwa pomocnicze</v>
          </cell>
        </row>
        <row r="160">
          <cell r="A160">
            <v>60095</v>
          </cell>
          <cell r="B160" t="str">
            <v>Pozostała działalność</v>
          </cell>
        </row>
        <row r="161">
          <cell r="A161">
            <v>63001</v>
          </cell>
          <cell r="B161" t="str">
            <v>Ośrodki informacji turystycznej</v>
          </cell>
        </row>
        <row r="162">
          <cell r="A162">
            <v>63002</v>
          </cell>
          <cell r="B162" t="str">
            <v>Polska Organizacja Turystyczna</v>
          </cell>
        </row>
        <row r="163">
          <cell r="A163">
            <v>63003</v>
          </cell>
          <cell r="B163" t="str">
            <v>Zadania w zakresie upowszechniania turystyki</v>
          </cell>
        </row>
        <row r="164">
          <cell r="A164">
            <v>63078</v>
          </cell>
          <cell r="B164" t="str">
            <v>Usuwanie skutków klęsk żywiołowych</v>
          </cell>
        </row>
        <row r="165">
          <cell r="A165">
            <v>63079</v>
          </cell>
          <cell r="B165" t="str">
            <v>Pomoc zagraniczna</v>
          </cell>
        </row>
        <row r="166">
          <cell r="A166">
            <v>63080</v>
          </cell>
          <cell r="B166" t="str">
            <v>Działalność badawczo-rozwojowa</v>
          </cell>
        </row>
        <row r="167">
          <cell r="A167">
            <v>63093</v>
          </cell>
          <cell r="B167" t="str">
            <v>Dochody państwowej jednostki budżetowej uzyskane z tytułu przejętych zadań, które w 2010 r. były finansowane z rachunku dochodów własnych</v>
          </cell>
        </row>
        <row r="168">
          <cell r="A168">
            <v>63094</v>
          </cell>
          <cell r="B168" t="str">
            <v>Dochody państwowej jednostki budżetowej uzyskane z tytułu przejętych zadań, które w 2010 r. były realizowane przez gospodarstwa pomocnicze</v>
          </cell>
        </row>
        <row r="169">
          <cell r="A169">
            <v>63095</v>
          </cell>
          <cell r="B169" t="str">
            <v>Pozostała działalność</v>
          </cell>
        </row>
        <row r="170">
          <cell r="A170">
            <v>70001</v>
          </cell>
          <cell r="B170" t="str">
            <v>Zakłady gospodarki mieszkaniowej</v>
          </cell>
        </row>
        <row r="171">
          <cell r="A171">
            <v>70004</v>
          </cell>
          <cell r="B171" t="str">
            <v>Różne jednostki obsługi gospodarki mieszkaniowej</v>
          </cell>
        </row>
        <row r="172">
          <cell r="A172">
            <v>70005</v>
          </cell>
          <cell r="B172" t="str">
            <v>Gospodarka gruntami i nieruchomościami</v>
          </cell>
        </row>
        <row r="173">
          <cell r="A173">
            <v>70012</v>
          </cell>
          <cell r="B173" t="str">
            <v>Agencja Nieruchomości Rolnych</v>
          </cell>
        </row>
        <row r="174">
          <cell r="A174">
            <v>70013</v>
          </cell>
          <cell r="B174" t="str">
            <v>Wojskowa Agencja Mieszkaniowa</v>
          </cell>
        </row>
        <row r="175">
          <cell r="A175">
            <v>70014</v>
          </cell>
          <cell r="B175" t="str">
            <v>Umorzenie kredytów mieszkaniowych</v>
          </cell>
        </row>
        <row r="176">
          <cell r="A176">
            <v>70015</v>
          </cell>
          <cell r="B176" t="str">
            <v>Refundacja premii gwarancyjnych oraz premii za systematyczne oszczędzanie</v>
          </cell>
        </row>
        <row r="177">
          <cell r="A177">
            <v>70016</v>
          </cell>
          <cell r="B177" t="str">
            <v>Premie za systematyczne oszczędzanie na mieszkaniowych książeczkach oszczędnościowych</v>
          </cell>
        </row>
        <row r="178">
          <cell r="A178">
            <v>70017</v>
          </cell>
          <cell r="B178" t="str">
            <v>Wykup odsetek od kredytów mieszkaniowych</v>
          </cell>
        </row>
        <row r="179">
          <cell r="A179">
            <v>70020</v>
          </cell>
          <cell r="B179" t="str">
            <v>Fundusz Termomodernizacji i Remontów</v>
          </cell>
        </row>
        <row r="180">
          <cell r="A180">
            <v>70021</v>
          </cell>
          <cell r="B180" t="str">
            <v>Towarzystwa budownictwa społecznego</v>
          </cell>
        </row>
        <row r="181">
          <cell r="A181">
            <v>70022</v>
          </cell>
          <cell r="B181" t="str">
            <v>Fundusz Dopłat</v>
          </cell>
        </row>
        <row r="182">
          <cell r="A182">
            <v>70023</v>
          </cell>
          <cell r="B182" t="str">
            <v>Refundacja spółdzielniom mieszkaniowym kosztów prac związanych z podziałem nieruchomości oraz ewidencją gruntów i budynków</v>
          </cell>
        </row>
        <row r="183">
          <cell r="A183">
            <v>70078</v>
          </cell>
          <cell r="B183" t="str">
            <v>Usuwanie skutków klęsk żywiołowych</v>
          </cell>
        </row>
        <row r="184">
          <cell r="A184">
            <v>70079</v>
          </cell>
          <cell r="B184" t="str">
            <v>Pomoc zagraniczna</v>
          </cell>
        </row>
        <row r="185">
          <cell r="A185">
            <v>70080</v>
          </cell>
          <cell r="B185" t="str">
            <v>Działalność badawczo-rozwojowa</v>
          </cell>
        </row>
        <row r="186">
          <cell r="A186">
            <v>70093</v>
          </cell>
          <cell r="B186" t="str">
            <v>Dochody państwowej jednostki budżetowej uzyskane z tytułu przejętych zadań, które w 2010 r. były finansowane z rachunku dochodów własnych</v>
          </cell>
        </row>
        <row r="187">
          <cell r="A187">
            <v>70094</v>
          </cell>
          <cell r="B187" t="str">
            <v>Dochody państwowej jednostki budżetowej uzyskane z tytułu przejętych zadań, które w 2010 r. były realizowane przez gospodarstwa pomocnicze</v>
          </cell>
        </row>
        <row r="188">
          <cell r="A188">
            <v>70095</v>
          </cell>
          <cell r="B188" t="str">
            <v>Pozostała działalność</v>
          </cell>
        </row>
        <row r="189">
          <cell r="A189">
            <v>71001</v>
          </cell>
          <cell r="B189" t="str">
            <v>Zespoły usług projektowych</v>
          </cell>
        </row>
        <row r="190">
          <cell r="A190">
            <v>71002</v>
          </cell>
          <cell r="B190" t="str">
            <v>Jednostki organizacji i nadzoru inwestycyjnego</v>
          </cell>
        </row>
        <row r="191">
          <cell r="A191">
            <v>71003</v>
          </cell>
          <cell r="B191" t="str">
            <v>Biura planowania przestrzennego</v>
          </cell>
        </row>
        <row r="192">
          <cell r="A192">
            <v>71004</v>
          </cell>
          <cell r="B192" t="str">
            <v>Plany zagospodarowania przestrzennego</v>
          </cell>
        </row>
        <row r="193">
          <cell r="A193">
            <v>71005</v>
          </cell>
          <cell r="B193" t="str">
            <v>Prace geologiczne (nieinwestycyjne)</v>
          </cell>
        </row>
        <row r="194">
          <cell r="A194">
            <v>71012</v>
          </cell>
          <cell r="B194" t="str">
            <v>Ośrodki dokumentacji geodezyjnej i kartograficznej</v>
          </cell>
        </row>
        <row r="195">
          <cell r="A195">
            <v>71013</v>
          </cell>
          <cell r="B195" t="str">
            <v>Prace geodezyjne i kartograficzne (nieinwestycyjne)</v>
          </cell>
        </row>
        <row r="196">
          <cell r="A196">
            <v>71014</v>
          </cell>
          <cell r="B196" t="str">
            <v>Opracowania geodezyjne i kartograficzne</v>
          </cell>
        </row>
        <row r="197">
          <cell r="A197">
            <v>71015</v>
          </cell>
          <cell r="B197" t="str">
            <v>Nadzór budowlany</v>
          </cell>
        </row>
        <row r="198">
          <cell r="A198">
            <v>71016</v>
          </cell>
          <cell r="B198" t="str">
            <v>Krajowy Zarząd Gospodarki Wodnej</v>
          </cell>
        </row>
        <row r="199">
          <cell r="A199">
            <v>71017</v>
          </cell>
          <cell r="B199" t="str">
            <v>Polskie Centrum Akredytacji</v>
          </cell>
        </row>
        <row r="200">
          <cell r="A200">
            <v>71018</v>
          </cell>
          <cell r="B200" t="str">
            <v>Regionalne zarządy gospodarki wodnej</v>
          </cell>
        </row>
        <row r="201">
          <cell r="A201">
            <v>71019</v>
          </cell>
          <cell r="B201" t="str">
            <v>Państwowa służba hydrologiczno-meteorologiczna</v>
          </cell>
        </row>
        <row r="202">
          <cell r="A202">
            <v>71020</v>
          </cell>
          <cell r="B202" t="str">
            <v>Organizacja targów i wystaw</v>
          </cell>
        </row>
        <row r="203">
          <cell r="A203">
            <v>71021</v>
          </cell>
          <cell r="B203" t="str">
            <v>Główny Urząd Geodezji i Kartografii</v>
          </cell>
        </row>
        <row r="204">
          <cell r="A204">
            <v>71030</v>
          </cell>
          <cell r="B204" t="str">
            <v>Fundusz Gospodarki Zasobem Geodezyjnym i Kartograficznym</v>
          </cell>
        </row>
        <row r="205">
          <cell r="A205">
            <v>71031</v>
          </cell>
          <cell r="B205" t="str">
            <v>Centrum Badania Opinii Społecznej</v>
          </cell>
        </row>
        <row r="206">
          <cell r="A206">
            <v>71032</v>
          </cell>
          <cell r="B206" t="str">
            <v>Agencja Mienia Wojskowego</v>
          </cell>
        </row>
        <row r="207">
          <cell r="A207">
            <v>71035</v>
          </cell>
          <cell r="B207" t="str">
            <v>Cmentarze</v>
          </cell>
        </row>
        <row r="208">
          <cell r="A208">
            <v>71078</v>
          </cell>
          <cell r="B208" t="str">
            <v>Usuwanie skutków klęsk żywiołowych</v>
          </cell>
        </row>
        <row r="209">
          <cell r="A209">
            <v>71079</v>
          </cell>
          <cell r="B209" t="str">
            <v>Pomoc zagraniczna</v>
          </cell>
        </row>
        <row r="210">
          <cell r="A210">
            <v>71080</v>
          </cell>
          <cell r="B210" t="str">
            <v>Działalność badawczo-rozwojowa</v>
          </cell>
        </row>
        <row r="211">
          <cell r="A211">
            <v>71093</v>
          </cell>
          <cell r="B211" t="str">
            <v>Dochody państwowej jednostki budżetowej uzyskane z tytułu przejętych zadań, które w 2010 r. były finansowane z rachunku dochodów własnych</v>
          </cell>
        </row>
        <row r="212">
          <cell r="A212">
            <v>71094</v>
          </cell>
          <cell r="B212" t="str">
            <v>Dochody państwowej jednostki budżetowej uzyskane z tytułu przejętych zadań, które w 2010 r. były realizowane przez gospodarstwa pomocnicze</v>
          </cell>
        </row>
        <row r="213">
          <cell r="A213">
            <v>71095</v>
          </cell>
          <cell r="B213" t="str">
            <v>Pozostała działalność</v>
          </cell>
        </row>
        <row r="214">
          <cell r="A214">
            <v>72001</v>
          </cell>
          <cell r="B214" t="str">
            <v>Zakłady techniki obliczeniowej</v>
          </cell>
        </row>
        <row r="215">
          <cell r="A215">
            <v>72002</v>
          </cell>
          <cell r="B215" t="str">
            <v>Inne jednostki usług informatycznych</v>
          </cell>
        </row>
        <row r="216">
          <cell r="A216">
            <v>72079</v>
          </cell>
          <cell r="B216" t="str">
            <v>Pomoc zagraniczna</v>
          </cell>
        </row>
        <row r="217">
          <cell r="A217">
            <v>72080</v>
          </cell>
          <cell r="B217" t="str">
            <v>Działalność badawczo-rozwojowa</v>
          </cell>
        </row>
        <row r="218">
          <cell r="A218">
            <v>72093</v>
          </cell>
          <cell r="B218" t="str">
            <v>Dochody państwowej jednostki budżetowej uzyskane z tytułu przejętych zadań, które w 2010 r. były finansowane z rachunku dochodów własnych</v>
          </cell>
        </row>
        <row r="219">
          <cell r="A219">
            <v>72094</v>
          </cell>
          <cell r="B219" t="str">
            <v>Dochody państwowej jednostki budżetowej uzyskane z tytułu przejętych zadań, które w 2010 r. były realizowane przez gospodarstwa pomocnicze</v>
          </cell>
        </row>
        <row r="220">
          <cell r="A220">
            <v>72095</v>
          </cell>
          <cell r="B220" t="str">
            <v>Pozostała działalność</v>
          </cell>
        </row>
        <row r="221">
          <cell r="A221">
            <v>73001</v>
          </cell>
          <cell r="B221" t="str">
            <v>Projekty badawcze i celowe w dziedzinie nauk przyrodniczych</v>
          </cell>
        </row>
        <row r="222">
          <cell r="A222">
            <v>73002</v>
          </cell>
          <cell r="B222" t="str">
            <v>Projekty badawcze i celowe w dziedzinie nauk technicznych</v>
          </cell>
        </row>
        <row r="223">
          <cell r="A223">
            <v>73003</v>
          </cell>
          <cell r="B223" t="str">
            <v>Projekty badawcze i celowe w dziedzinie nauk społecznych, humanistycznych i ścisłych</v>
          </cell>
        </row>
        <row r="224">
          <cell r="A224">
            <v>73005</v>
          </cell>
          <cell r="B224" t="str">
            <v>Działalność statutowa i inwestycyjna jednostek naukowych</v>
          </cell>
        </row>
        <row r="225">
          <cell r="A225">
            <v>73006</v>
          </cell>
          <cell r="B225" t="str">
            <v>Działalność upowszechniająca naukę</v>
          </cell>
        </row>
        <row r="226">
          <cell r="A226">
            <v>73007</v>
          </cell>
          <cell r="B226" t="str">
            <v>Współpraca naukowa z zagranicą</v>
          </cell>
        </row>
        <row r="227">
          <cell r="A227">
            <v>73008</v>
          </cell>
          <cell r="B227" t="str">
            <v>Narodowe Centrum Badań i Rozwoju</v>
          </cell>
        </row>
        <row r="228">
          <cell r="A228">
            <v>73009</v>
          </cell>
          <cell r="B228" t="str">
            <v>Narodowe Centrum Nauki</v>
          </cell>
        </row>
        <row r="229">
          <cell r="A229">
            <v>73010</v>
          </cell>
          <cell r="B229" t="str">
            <v>Działalność organów i korporacji uczonych Polskiej Akademii Nauk</v>
          </cell>
        </row>
        <row r="230">
          <cell r="A230">
            <v>73011</v>
          </cell>
          <cell r="B230" t="str">
            <v>Działalność pomocniczych jednostek naukowych i innych jednostek organizacyjnych Polskiej Akademii Nauk</v>
          </cell>
        </row>
        <row r="231">
          <cell r="A231">
            <v>73079</v>
          </cell>
          <cell r="B231" t="str">
            <v>Pomoc zagraniczna</v>
          </cell>
        </row>
        <row r="232">
          <cell r="A232">
            <v>73093</v>
          </cell>
          <cell r="B232" t="str">
            <v>Dochody państwowej jednostki budżetowej uzyskane z tytułu przejętych zadań, które w 2010 r. były finansowane z rachunku dochodów własnych</v>
          </cell>
        </row>
        <row r="233">
          <cell r="A233">
            <v>73094</v>
          </cell>
          <cell r="B233" t="str">
            <v>Dochody państwowej jednostki budżetowej uzyskane z tytułu przejętych zadań, które w 2010 r. były realizowane przez gospodarstwa pomocnicze</v>
          </cell>
        </row>
        <row r="234">
          <cell r="A234">
            <v>73095</v>
          </cell>
          <cell r="B234" t="str">
            <v>Pozostała działalność</v>
          </cell>
        </row>
        <row r="235">
          <cell r="A235">
            <v>75001</v>
          </cell>
          <cell r="B235" t="str">
            <v>Urzędy naczelnych i centralnych organów administracji rządowej</v>
          </cell>
        </row>
        <row r="236">
          <cell r="A236">
            <v>75002</v>
          </cell>
          <cell r="B236" t="str">
            <v>Polski Komitet Normalizacyjny</v>
          </cell>
        </row>
        <row r="237">
          <cell r="A237">
            <v>75003</v>
          </cell>
          <cell r="B237" t="str">
            <v>Prokuratoria Generalna Skarbu Państwa</v>
          </cell>
        </row>
        <row r="238">
          <cell r="A238">
            <v>75004</v>
          </cell>
          <cell r="B238" t="str">
            <v>(uchylony)</v>
          </cell>
        </row>
        <row r="239">
          <cell r="A239">
            <v>75006</v>
          </cell>
          <cell r="B239" t="str">
            <v>Rządowe Centrum Legislacji</v>
          </cell>
        </row>
        <row r="240">
          <cell r="A240">
            <v>75007</v>
          </cell>
          <cell r="B240" t="str">
            <v>Jednostki terenowe podległe naczelnym i centralnym organom administracji rządowej</v>
          </cell>
        </row>
        <row r="241">
          <cell r="A241">
            <v>75008</v>
          </cell>
          <cell r="B241" t="str">
            <v>Izby skarbowe</v>
          </cell>
        </row>
        <row r="242">
          <cell r="A242">
            <v>75009</v>
          </cell>
          <cell r="B242" t="str">
            <v>Urzędy skarbowe</v>
          </cell>
        </row>
        <row r="243">
          <cell r="A243">
            <v>75010</v>
          </cell>
          <cell r="B243" t="str">
            <v>Urzędy kontroli skarbowej</v>
          </cell>
        </row>
        <row r="244">
          <cell r="A244">
            <v>75011</v>
          </cell>
          <cell r="B244" t="str">
            <v>Urzędy wojewódzkie</v>
          </cell>
        </row>
        <row r="245">
          <cell r="A245">
            <v>75013</v>
          </cell>
          <cell r="B245" t="str">
            <v>Izby celne i urzędy celne</v>
          </cell>
        </row>
        <row r="246">
          <cell r="A246">
            <v>75014</v>
          </cell>
          <cell r="B246" t="str">
            <v>Egzekucja administracyjna należności pieniężnych</v>
          </cell>
        </row>
        <row r="247">
          <cell r="A247">
            <v>75015</v>
          </cell>
          <cell r="B247" t="str">
            <v>Regionalne izby obrachunkowe</v>
          </cell>
        </row>
        <row r="248">
          <cell r="A248">
            <v>75016</v>
          </cell>
          <cell r="B248" t="str">
            <v>Samorządowe kolegia odwoławcze</v>
          </cell>
        </row>
        <row r="249">
          <cell r="A249">
            <v>75017</v>
          </cell>
          <cell r="B249" t="str">
            <v>Samorządowe sejmiki województw</v>
          </cell>
        </row>
        <row r="250">
          <cell r="A250">
            <v>75018</v>
          </cell>
          <cell r="B250" t="str">
            <v>Urzędy marszałkowskie</v>
          </cell>
        </row>
        <row r="251">
          <cell r="A251">
            <v>75019</v>
          </cell>
          <cell r="B251" t="str">
            <v>Rady powiatów</v>
          </cell>
        </row>
        <row r="252">
          <cell r="A252">
            <v>75020</v>
          </cell>
          <cell r="B252" t="str">
            <v>Starostwa powiatowe</v>
          </cell>
        </row>
        <row r="253">
          <cell r="A253">
            <v>75022</v>
          </cell>
          <cell r="B253" t="str">
            <v>Rady gmin (miast i miast na prawach powiatu)</v>
          </cell>
        </row>
        <row r="254">
          <cell r="A254">
            <v>75023</v>
          </cell>
          <cell r="B254" t="str">
            <v>Urzędy gmin (miast i miast na prawach powiatu)</v>
          </cell>
        </row>
        <row r="255">
          <cell r="A255">
            <v>75045</v>
          </cell>
          <cell r="B255" t="str">
            <v>Kwalifikacja wojskowa</v>
          </cell>
        </row>
        <row r="256">
          <cell r="A256">
            <v>75046</v>
          </cell>
          <cell r="B256" t="str">
            <v>Komisje egzaminacyjne</v>
          </cell>
        </row>
        <row r="257">
          <cell r="A257">
            <v>75051</v>
          </cell>
          <cell r="B257" t="str">
            <v>Wybory Prezydenta Rzeczypospolitej Polskiej</v>
          </cell>
        </row>
        <row r="258">
          <cell r="A258">
            <v>75052</v>
          </cell>
          <cell r="B258" t="str">
            <v>Wybory do Sejmu i Senatu</v>
          </cell>
        </row>
        <row r="259">
          <cell r="A259">
            <v>75053</v>
          </cell>
          <cell r="B259" t="str">
            <v>Wybory do rad gmin, rad powiatów i sejmików województw, wybory wójtów, burmistrzów i prezydentów miast oraz referenda gminne, powiatowe i wojewódzkie</v>
          </cell>
        </row>
        <row r="260">
          <cell r="A260">
            <v>75054</v>
          </cell>
          <cell r="B260" t="str">
            <v>Referenda ogólnokrajowe i konstytucyjne</v>
          </cell>
        </row>
        <row r="261">
          <cell r="A261">
            <v>75055</v>
          </cell>
          <cell r="B261" t="str">
            <v>Wybory do Parlamentu Europejskiego</v>
          </cell>
        </row>
        <row r="262">
          <cell r="A262">
            <v>75056</v>
          </cell>
          <cell r="B262" t="str">
            <v>Spis powszechny i inne</v>
          </cell>
        </row>
        <row r="263">
          <cell r="A263">
            <v>75057</v>
          </cell>
          <cell r="B263" t="str">
            <v>Placówki zagraniczne</v>
          </cell>
        </row>
        <row r="264">
          <cell r="A264">
            <v>75058</v>
          </cell>
          <cell r="B264" t="str">
            <v>Działalność informacyjna i kulturalna prowadzona za granicą</v>
          </cell>
        </row>
        <row r="265">
          <cell r="A265">
            <v>75059</v>
          </cell>
          <cell r="B265" t="str">
            <v>Operacje pokojowe</v>
          </cell>
        </row>
        <row r="266">
          <cell r="A266">
            <v>75060</v>
          </cell>
          <cell r="B266" t="str">
            <v>(uchylony)</v>
          </cell>
        </row>
        <row r="267">
          <cell r="A267">
            <v>75061</v>
          </cell>
          <cell r="B267" t="str">
            <v>Ośrodek Studiów Wschodnich</v>
          </cell>
        </row>
        <row r="268">
          <cell r="A268">
            <v>75062</v>
          </cell>
          <cell r="B268" t="str">
            <v>Polski Instytut Spraw Międzynarodowych</v>
          </cell>
        </row>
        <row r="269">
          <cell r="A269">
            <v>75063</v>
          </cell>
          <cell r="B269" t="str">
            <v>Polski Komitet do spraw UNESCO</v>
          </cell>
        </row>
        <row r="270">
          <cell r="A270">
            <v>75065</v>
          </cell>
          <cell r="B270" t="str">
            <v>Krajowa Szkoła Administracji Publicznej</v>
          </cell>
        </row>
        <row r="271">
          <cell r="A271">
            <v>75066</v>
          </cell>
          <cell r="B271" t="str">
            <v>(uchylony)</v>
          </cell>
        </row>
        <row r="272">
          <cell r="A272">
            <v>75067</v>
          </cell>
          <cell r="B272" t="str">
            <v>(uchylony)</v>
          </cell>
        </row>
        <row r="273">
          <cell r="A273">
            <v>75068</v>
          </cell>
          <cell r="B273" t="str">
            <v>Rada do Spraw Uchodźców</v>
          </cell>
        </row>
        <row r="274">
          <cell r="A274">
            <v>75070</v>
          </cell>
          <cell r="B274" t="str">
            <v>Centrum Personalizacji Dokumentów</v>
          </cell>
        </row>
        <row r="275">
          <cell r="A275">
            <v>75071</v>
          </cell>
          <cell r="B275" t="str">
            <v>Centrum Rozwoju Zasobów Ludzkich</v>
          </cell>
        </row>
        <row r="276">
          <cell r="A276">
            <v>75072</v>
          </cell>
          <cell r="B276" t="str">
            <v>Centrum Partnerstwa Społecznego "Dialog"</v>
          </cell>
        </row>
        <row r="277">
          <cell r="A277">
            <v>75073</v>
          </cell>
          <cell r="B277" t="str">
            <v>Urząd do Spraw Cudzoziemców</v>
          </cell>
        </row>
        <row r="278">
          <cell r="A278">
            <v>75074</v>
          </cell>
          <cell r="B278" t="str">
            <v>Rada do Spraw Polaków na Wschodzie</v>
          </cell>
        </row>
        <row r="279">
          <cell r="A279">
            <v>75075</v>
          </cell>
          <cell r="B279" t="str">
            <v>Promocja jednostek samorządu terytorialnego</v>
          </cell>
        </row>
        <row r="280">
          <cell r="A280">
            <v>75076</v>
          </cell>
          <cell r="B280" t="str">
            <v>Przygotowanie i sprawowanie przewodnictwa w Radzie Unii Europejskiej</v>
          </cell>
        </row>
        <row r="281">
          <cell r="A281">
            <v>75077</v>
          </cell>
          <cell r="B281" t="str">
            <v>Władza Wdrażająca Programy Europejskie</v>
          </cell>
        </row>
        <row r="282">
          <cell r="A282">
            <v>75078</v>
          </cell>
          <cell r="B282" t="str">
            <v>Usuwanie skutków klęsk żywiołowych</v>
          </cell>
        </row>
        <row r="283">
          <cell r="A283">
            <v>75079</v>
          </cell>
          <cell r="B283" t="str">
            <v>Pomoc zagraniczna</v>
          </cell>
        </row>
        <row r="284">
          <cell r="A284">
            <v>75080</v>
          </cell>
          <cell r="B284" t="str">
            <v>Działalność badawczo-rozwojowa</v>
          </cell>
        </row>
        <row r="285">
          <cell r="A285">
            <v>75093</v>
          </cell>
          <cell r="B285" t="str">
            <v>Dochody państwowej jednostki budżetowej uzyskane z tytułu przejętych zadań, które w 2010 r. były finansowane z rachunku dochodów własnych</v>
          </cell>
        </row>
        <row r="286">
          <cell r="A286">
            <v>75094</v>
          </cell>
          <cell r="B286" t="str">
            <v>Dochody państwowej jednostki budżetowej uzyskane z tytułu przejętych zadań, które w 2010 r. były realizowane przez gospodarstwa pomocnicze</v>
          </cell>
        </row>
        <row r="287">
          <cell r="A287">
            <v>75095</v>
          </cell>
          <cell r="B287" t="str">
            <v>Pozostała działalność</v>
          </cell>
        </row>
        <row r="288">
          <cell r="A288">
            <v>75101</v>
          </cell>
          <cell r="B288" t="str">
            <v>Urzędy naczelnych organów władzy państwowej, kontroli i ochrony prawa</v>
          </cell>
        </row>
        <row r="289">
          <cell r="A289">
            <v>75102</v>
          </cell>
          <cell r="B289" t="str">
            <v>Naczelne organy sądownictwa</v>
          </cell>
        </row>
        <row r="290">
          <cell r="A290">
            <v>75103</v>
          </cell>
          <cell r="B290" t="str">
            <v>Biuro Bezpieczeństwa Narodowego</v>
          </cell>
        </row>
        <row r="291">
          <cell r="A291">
            <v>75104</v>
          </cell>
          <cell r="B291" t="str">
            <v>Krajowa Rada Sądownictwa</v>
          </cell>
        </row>
        <row r="292">
          <cell r="A292">
            <v>75105</v>
          </cell>
          <cell r="B292" t="str">
            <v>Rzecznik Interesu Publicznego</v>
          </cell>
        </row>
        <row r="293">
          <cell r="A293">
            <v>75106</v>
          </cell>
          <cell r="B293" t="str">
            <v>Odznaczenia państwowe</v>
          </cell>
        </row>
        <row r="294">
          <cell r="A294">
            <v>75107</v>
          </cell>
          <cell r="B294" t="str">
            <v>Wybory Prezydenta Rzeczypospolitej Polskiej</v>
          </cell>
        </row>
        <row r="295">
          <cell r="A295">
            <v>75108</v>
          </cell>
          <cell r="B295" t="str">
            <v>Wybory do Sejmu i Senatu</v>
          </cell>
        </row>
        <row r="296">
          <cell r="A296">
            <v>75109</v>
          </cell>
          <cell r="B296" t="str">
            <v>Wybory do rad gmin, rad powiatów i sejmików województw, wybory wójtów, burmistrzów i prezydentów miast oraz referenda gminne, powiatowe i wojewódzkie</v>
          </cell>
        </row>
        <row r="297">
          <cell r="A297">
            <v>75110</v>
          </cell>
          <cell r="B297" t="str">
            <v>Referenda ogólnokrajowe i konstytucyjne</v>
          </cell>
        </row>
        <row r="298">
          <cell r="A298">
            <v>75112</v>
          </cell>
          <cell r="B298" t="str">
            <v>Jednostki podległe Instytutowi Pamięci Narodowej - Komisji Ścigania Zbrodni przeciwko Narodowi Polskiemu</v>
          </cell>
        </row>
        <row r="299">
          <cell r="A299">
            <v>75113</v>
          </cell>
          <cell r="B299" t="str">
            <v>Wybory do Parlamentu Europejskiego</v>
          </cell>
        </row>
        <row r="300">
          <cell r="A300">
            <v>75178</v>
          </cell>
          <cell r="B300" t="str">
            <v>Usuwanie skutków klęsk żywiołowych</v>
          </cell>
        </row>
        <row r="301">
          <cell r="A301">
            <v>75179</v>
          </cell>
          <cell r="B301" t="str">
            <v>Pomoc zagraniczna</v>
          </cell>
        </row>
        <row r="302">
          <cell r="A302">
            <v>75080</v>
          </cell>
          <cell r="B302" t="str">
            <v>Działalność badawczo-rozwojowa</v>
          </cell>
        </row>
        <row r="303">
          <cell r="A303">
            <v>75193</v>
          </cell>
          <cell r="B303" t="str">
            <v>Dochody państwowej jednostki budżetowej uzyskane z tytułu przejętych zadań, które w 2010 r. były finansowane z rachunku dochodów własnych</v>
          </cell>
        </row>
        <row r="304">
          <cell r="A304">
            <v>75194</v>
          </cell>
          <cell r="B304" t="str">
            <v>Dochody państwowej jednostki budżetowej uzyskane z tytułu przejętych zadań, które w 2010 r. były realizowane przez gospodarstwa pomocnicze</v>
          </cell>
        </row>
        <row r="305">
          <cell r="A305">
            <v>75195</v>
          </cell>
          <cell r="B305" t="str">
            <v>Pozostała działalność</v>
          </cell>
        </row>
        <row r="306">
          <cell r="A306">
            <v>75201</v>
          </cell>
          <cell r="B306" t="str">
            <v>Wojska Lądowe</v>
          </cell>
        </row>
        <row r="307">
          <cell r="A307">
            <v>75202</v>
          </cell>
          <cell r="B307" t="str">
            <v>Siły Powietrzne</v>
          </cell>
        </row>
        <row r="308">
          <cell r="A308">
            <v>75203</v>
          </cell>
          <cell r="B308" t="str">
            <v>Marynarka Wojenna</v>
          </cell>
        </row>
        <row r="309">
          <cell r="A309">
            <v>75204</v>
          </cell>
          <cell r="B309" t="str">
            <v>Centralne wsparcie</v>
          </cell>
        </row>
        <row r="310">
          <cell r="A310">
            <v>75207</v>
          </cell>
          <cell r="B310" t="str">
            <v>Żandarmeria Wojskowa</v>
          </cell>
        </row>
        <row r="311">
          <cell r="A311">
            <v>75208</v>
          </cell>
          <cell r="B311" t="str">
            <v>Ordynariat Polowy Wojska Polskiego</v>
          </cell>
        </row>
        <row r="312">
          <cell r="A312">
            <v>75209</v>
          </cell>
          <cell r="B312" t="str">
            <v>Prawosławny Ordynariat Wojska Polskiego</v>
          </cell>
        </row>
        <row r="313">
          <cell r="A313">
            <v>75210</v>
          </cell>
          <cell r="B313" t="str">
            <v>Ewangelickie Duszpasterstwo Wojskowe</v>
          </cell>
        </row>
        <row r="314">
          <cell r="A314">
            <v>75212</v>
          </cell>
          <cell r="B314" t="str">
            <v>Pozostałe wydatki obronne</v>
          </cell>
        </row>
        <row r="315">
          <cell r="A315">
            <v>75213</v>
          </cell>
          <cell r="B315" t="str">
            <v>Dowodzenie i kierowanie Siłami Zbrojnymi Rzeczypospolitej Polskiej</v>
          </cell>
        </row>
        <row r="316">
          <cell r="A316">
            <v>75214</v>
          </cell>
          <cell r="B316" t="str">
            <v>Wykonywanie funkcji Państwa Gospodarza (HNS)</v>
          </cell>
        </row>
        <row r="317">
          <cell r="A317">
            <v>75215</v>
          </cell>
          <cell r="B317" t="str">
            <v>Zadania związane z utrzymaniem mocy rezerwowych ze względu na potrzeby Sił Zbrojnych Rzeczypospolitej Polskiej</v>
          </cell>
        </row>
        <row r="318">
          <cell r="A318">
            <v>75216</v>
          </cell>
          <cell r="B318" t="str">
            <v>Wojskowe Misje Pokojowe</v>
          </cell>
        </row>
        <row r="319">
          <cell r="A319">
            <v>75217</v>
          </cell>
          <cell r="B319" t="str">
            <v>Służba Wywiadu Wojskowego</v>
          </cell>
        </row>
        <row r="320">
          <cell r="A320">
            <v>75218</v>
          </cell>
          <cell r="B320" t="str">
            <v>Służba Kontrwywiadu Wojskowego</v>
          </cell>
        </row>
        <row r="321">
          <cell r="A321">
            <v>75219</v>
          </cell>
          <cell r="B321" t="str">
            <v>Wojska Specjalne</v>
          </cell>
        </row>
        <row r="322">
          <cell r="A322">
            <v>75220</v>
          </cell>
          <cell r="B322" t="str">
            <v>Zabezpieczenie wojsk</v>
          </cell>
        </row>
        <row r="323">
          <cell r="A323">
            <v>75221</v>
          </cell>
          <cell r="B323" t="str">
            <v>Projekty badawcze i celowe w dziedzinie obronności</v>
          </cell>
        </row>
        <row r="324">
          <cell r="A324">
            <v>75278</v>
          </cell>
          <cell r="B324" t="str">
            <v>Usuwanie skutków klęsk żywiołowych</v>
          </cell>
        </row>
        <row r="325">
          <cell r="A325">
            <v>75279</v>
          </cell>
          <cell r="B325" t="str">
            <v>Pomoc zagraniczna</v>
          </cell>
        </row>
        <row r="326">
          <cell r="A326">
            <v>75280</v>
          </cell>
          <cell r="B326" t="str">
            <v>Działalność badawczo-rozwojowa</v>
          </cell>
        </row>
        <row r="327">
          <cell r="A327">
            <v>75293</v>
          </cell>
          <cell r="B327" t="str">
            <v>Dochody państwowej jednostki budżetowej uzyskane z tytułu przejętych zadań, które w 2010 r. były finansowane z rachunku dochodów własnych</v>
          </cell>
        </row>
        <row r="328">
          <cell r="A328">
            <v>75294</v>
          </cell>
          <cell r="B328" t="str">
            <v>Dochody państwowej jednostki budżetowej uzyskane z tytułu przejętych zadań, które w 2010 r. były realizowane przez gospodarstwa pomocnicze</v>
          </cell>
        </row>
        <row r="329">
          <cell r="A329">
            <v>75295</v>
          </cell>
          <cell r="B329" t="str">
            <v>Pozostała działalność</v>
          </cell>
        </row>
        <row r="330">
          <cell r="A330">
            <v>75301</v>
          </cell>
          <cell r="B330" t="str">
            <v>Świadczenia pieniężne z zaopatrzenia emerytalnego</v>
          </cell>
        </row>
        <row r="331">
          <cell r="A331">
            <v>75302</v>
          </cell>
          <cell r="B331" t="str">
            <v>Uposażenia prokuratorów w stanie spoczynku oraz uposażenia rodzinne</v>
          </cell>
        </row>
        <row r="332">
          <cell r="A332">
            <v>75303</v>
          </cell>
          <cell r="B332" t="str">
            <v>Fundusz Ubezpieczeń Społecznych</v>
          </cell>
        </row>
        <row r="333">
          <cell r="A333">
            <v>75305</v>
          </cell>
          <cell r="B333" t="str">
            <v>Fundusz Emerytalno-Rentowy</v>
          </cell>
        </row>
        <row r="334">
          <cell r="A334">
            <v>75306</v>
          </cell>
          <cell r="B334" t="str">
            <v>Fundusz Prewencji i Rehabilitacji</v>
          </cell>
        </row>
        <row r="335">
          <cell r="A335">
            <v>75307</v>
          </cell>
          <cell r="B335" t="str">
            <v>Fundusz Administracyjny</v>
          </cell>
        </row>
        <row r="336">
          <cell r="A336">
            <v>75308</v>
          </cell>
          <cell r="B336" t="str">
            <v>Fundusz Rezerwy Demograficznej</v>
          </cell>
        </row>
        <row r="337">
          <cell r="A337">
            <v>75309</v>
          </cell>
          <cell r="B337" t="str">
            <v>Składki na ubezpieczenia społeczne</v>
          </cell>
        </row>
        <row r="338">
          <cell r="A338">
            <v>75310</v>
          </cell>
          <cell r="B338" t="str">
            <v>Fundusz Emerytur Pomostowych</v>
          </cell>
        </row>
        <row r="339">
          <cell r="A339">
            <v>75311</v>
          </cell>
          <cell r="B339" t="str">
            <v>Renty strukturalne</v>
          </cell>
        </row>
        <row r="340">
          <cell r="A340">
            <v>75312</v>
          </cell>
          <cell r="B340" t="str">
            <v>Uposażenia sędziów w stanie spoczynku oraz uposażenia rodzinne</v>
          </cell>
        </row>
        <row r="341">
          <cell r="A341">
            <v>75313</v>
          </cell>
          <cell r="B341" t="str">
            <v>Świadczenia finansowane z budżetu państwa zlecone do wypłaty Zakładowi Ubezpieczeń Społecznych i Kasie Rolniczego Ubezpieczenia Społecznego</v>
          </cell>
        </row>
        <row r="342">
          <cell r="A342">
            <v>75379</v>
          </cell>
          <cell r="B342" t="str">
            <v>Pomoc zagraniczna</v>
          </cell>
        </row>
        <row r="343">
          <cell r="A343">
            <v>75380</v>
          </cell>
          <cell r="B343" t="str">
            <v>Działalność badawczo-rozwojowa</v>
          </cell>
        </row>
        <row r="344">
          <cell r="A344">
            <v>75393</v>
          </cell>
          <cell r="B344" t="str">
            <v>Dochody państwowej jednostki budżetowej uzyskane z tytułu przejętych zadań, które w 2010 r. były finansowane z rachunku dochodów własnych</v>
          </cell>
        </row>
        <row r="345">
          <cell r="A345">
            <v>75394</v>
          </cell>
          <cell r="B345" t="str">
            <v>Dochody państwowej jednostki budżetowej uzyskane z tytułu przejętych zadań, które w 2010 r. były realizowane przez gospodarstwa pomocnicze</v>
          </cell>
        </row>
        <row r="346">
          <cell r="A346">
            <v>75395</v>
          </cell>
          <cell r="B346" t="str">
            <v>Pozostała działalność</v>
          </cell>
        </row>
        <row r="347">
          <cell r="A347">
            <v>75402</v>
          </cell>
          <cell r="B347" t="str">
            <v>Komenda Główna Policji</v>
          </cell>
        </row>
        <row r="348">
          <cell r="A348">
            <v>75403</v>
          </cell>
          <cell r="B348" t="str">
            <v>Jednostki terenowe Policji</v>
          </cell>
        </row>
        <row r="349">
          <cell r="A349">
            <v>75404</v>
          </cell>
          <cell r="B349" t="str">
            <v>Komendy wojewódzkie Policji</v>
          </cell>
        </row>
        <row r="350">
          <cell r="A350">
            <v>75405</v>
          </cell>
          <cell r="B350" t="str">
            <v>Komendy powiatowe Policji</v>
          </cell>
        </row>
        <row r="351">
          <cell r="A351">
            <v>75406</v>
          </cell>
          <cell r="B351" t="str">
            <v>Straż Graniczna</v>
          </cell>
        </row>
        <row r="352">
          <cell r="A352">
            <v>75408</v>
          </cell>
          <cell r="B352" t="str">
            <v>Biuro Ochrony Rządu</v>
          </cell>
        </row>
        <row r="353">
          <cell r="A353">
            <v>75409</v>
          </cell>
          <cell r="B353" t="str">
            <v>Komenda Główna Państwowej Straży Pożarnej</v>
          </cell>
        </row>
        <row r="354">
          <cell r="A354">
            <v>75410</v>
          </cell>
          <cell r="B354" t="str">
            <v>Komendy wojewódzkie Państwowej Straży Pożarnej</v>
          </cell>
        </row>
        <row r="355">
          <cell r="A355">
            <v>75411</v>
          </cell>
          <cell r="B355" t="str">
            <v>Komendy powiatowe Państwowej Straży Pożarnej</v>
          </cell>
        </row>
        <row r="356">
          <cell r="A356">
            <v>75412</v>
          </cell>
          <cell r="B356" t="str">
            <v>Ochotnicze straże pożarne</v>
          </cell>
        </row>
        <row r="357">
          <cell r="A357">
            <v>75413</v>
          </cell>
          <cell r="B357" t="str">
            <v>Pozostałe jednostki ochrony przeciwpożarowej</v>
          </cell>
        </row>
        <row r="358">
          <cell r="A358">
            <v>75414</v>
          </cell>
          <cell r="B358" t="str">
            <v>Obrona cywilna</v>
          </cell>
        </row>
        <row r="359">
          <cell r="A359">
            <v>75415</v>
          </cell>
          <cell r="B359" t="str">
            <v>Zadania ratownictwa górskiego i wodnego</v>
          </cell>
        </row>
        <row r="360">
          <cell r="A360">
            <v>75416</v>
          </cell>
          <cell r="B360" t="str">
            <v>Straż gminna (miejska)</v>
          </cell>
        </row>
        <row r="361">
          <cell r="A361">
            <v>75417</v>
          </cell>
          <cell r="B361" t="str">
            <v>Organizacja Traktatu Północnoatlantyckiego</v>
          </cell>
        </row>
        <row r="362">
          <cell r="A362">
            <v>75418</v>
          </cell>
          <cell r="B362" t="str">
            <v>Agencja Bezpieczeństwa Wewnętrznego</v>
          </cell>
        </row>
        <row r="363">
          <cell r="A363">
            <v>75419</v>
          </cell>
          <cell r="B363" t="str">
            <v>Agencja Wywiadu</v>
          </cell>
        </row>
        <row r="364">
          <cell r="A364">
            <v>75420</v>
          </cell>
          <cell r="B364" t="str">
            <v>Centralne Biuro Antykorupcyjne</v>
          </cell>
        </row>
        <row r="365">
          <cell r="A365">
            <v>75421</v>
          </cell>
          <cell r="B365" t="str">
            <v>Zarządzanie kryzysowe</v>
          </cell>
        </row>
        <row r="366">
          <cell r="A366">
            <v>75422</v>
          </cell>
          <cell r="B366" t="str">
            <v>Krajowe Biuro Informacji i Poszukiwań Polskiego Czerwonego Krzyża</v>
          </cell>
        </row>
        <row r="367">
          <cell r="A367">
            <v>75478</v>
          </cell>
          <cell r="B367" t="str">
            <v>Usuwanie skutków klęsk żywiołowych</v>
          </cell>
        </row>
        <row r="368">
          <cell r="A368">
            <v>75479</v>
          </cell>
          <cell r="B368" t="str">
            <v>Pomoc zagraniczna</v>
          </cell>
        </row>
        <row r="369">
          <cell r="A369">
            <v>75480</v>
          </cell>
          <cell r="B369" t="str">
            <v>Działalność badawczo-rozwojowa</v>
          </cell>
        </row>
        <row r="370">
          <cell r="A370">
            <v>75493</v>
          </cell>
          <cell r="B370" t="str">
            <v>Dochody państwowej jednostki budżetowej uzyskane z tytułu przejętych zadań, które w 2010 r. były finansowane z rachunku dochodów własnych</v>
          </cell>
        </row>
        <row r="371">
          <cell r="A371">
            <v>75494</v>
          </cell>
          <cell r="B371" t="str">
            <v>Dochody państwowej jednostki budżetowej uzyskane z tytułu przejętych zadań, które w 2010 r. były realizowane przez gospodarstwa pomocnicze</v>
          </cell>
        </row>
        <row r="372">
          <cell r="A372">
            <v>75495</v>
          </cell>
          <cell r="B372" t="str">
            <v>Pozostała działalność</v>
          </cell>
        </row>
        <row r="373">
          <cell r="A373">
            <v>75501</v>
          </cell>
          <cell r="B373" t="str">
            <v>Centralne administracyjne jednostki wymiaru sprawiedliwości i prokuratury</v>
          </cell>
        </row>
        <row r="374">
          <cell r="A374">
            <v>75502</v>
          </cell>
          <cell r="B374" t="str">
            <v>Jednostki sądownictwa powszechnego</v>
          </cell>
        </row>
        <row r="375">
          <cell r="A375">
            <v>75503</v>
          </cell>
          <cell r="B375" t="str">
            <v>Sądy wojskowe</v>
          </cell>
        </row>
        <row r="376">
          <cell r="A376">
            <v>75504</v>
          </cell>
          <cell r="B376" t="str">
            <v>Izby morskie</v>
          </cell>
        </row>
        <row r="377">
          <cell r="A377">
            <v>75505</v>
          </cell>
          <cell r="B377" t="str">
            <v>Jednostki powszechne prokuratury</v>
          </cell>
        </row>
        <row r="378">
          <cell r="A378">
            <v>75506</v>
          </cell>
          <cell r="B378" t="str">
            <v>Wojskowe jednostki organizacyjne prokuratury</v>
          </cell>
        </row>
        <row r="379">
          <cell r="A379">
            <v>75507</v>
          </cell>
          <cell r="B379" t="str">
            <v>Instytuty naukowe resortu sprawiedliwości</v>
          </cell>
        </row>
        <row r="380">
          <cell r="A380">
            <v>75512</v>
          </cell>
          <cell r="B380" t="str">
            <v>Więziennictwo</v>
          </cell>
        </row>
        <row r="381">
          <cell r="A381">
            <v>75513</v>
          </cell>
          <cell r="B381" t="str">
            <v>Zakłady dla nieletnich</v>
          </cell>
        </row>
        <row r="382">
          <cell r="A382">
            <v>75514</v>
          </cell>
          <cell r="B382" t="str">
            <v>Krajowa Szkoła Sądownictwa i Prokuratury</v>
          </cell>
        </row>
        <row r="383">
          <cell r="A383">
            <v>75578</v>
          </cell>
          <cell r="B383" t="str">
            <v>Usuwanie skutków klęsk żywiołowych</v>
          </cell>
        </row>
        <row r="384">
          <cell r="A384">
            <v>75579</v>
          </cell>
          <cell r="B384" t="str">
            <v>Pomoc zagraniczna</v>
          </cell>
        </row>
        <row r="385">
          <cell r="A385">
            <v>75580</v>
          </cell>
          <cell r="B385" t="str">
            <v>Działalność badawczo-rozwojowa</v>
          </cell>
        </row>
        <row r="386">
          <cell r="A386">
            <v>75593</v>
          </cell>
          <cell r="B386" t="str">
            <v>Dochody państwowej jednostki budżetowej uzyskane z tytułu przejętych zadań, które w 2010 r. były finansowane z rachunku dochodów własnych</v>
          </cell>
        </row>
        <row r="387">
          <cell r="A387">
            <v>75594</v>
          </cell>
          <cell r="B387" t="str">
            <v>Dochody państwowej jednostki budżetowej uzyskane z tytułu przejętych zadań, które w 2010 r. były realizowane przez gospodarstwa pomocnicze</v>
          </cell>
        </row>
        <row r="388">
          <cell r="A388">
            <v>75595</v>
          </cell>
          <cell r="B388" t="str">
            <v>Pozostała działalność</v>
          </cell>
        </row>
        <row r="389">
          <cell r="A389">
            <v>75601</v>
          </cell>
          <cell r="B389" t="str">
            <v>Wpływy z podatku dochodowego od osób fizycznych</v>
          </cell>
        </row>
        <row r="390">
          <cell r="A390">
            <v>75602</v>
          </cell>
          <cell r="B390" t="str">
            <v>Wpływy z podatku dochodowego od banków i pozostałych instytucji finansowych oraz wpłaty z zysku Narodowego Banku Polskiego</v>
          </cell>
        </row>
        <row r="391">
          <cell r="A391">
            <v>75603</v>
          </cell>
          <cell r="B391" t="str">
            <v>Wpływy z podatku dochodowego od pozostałych osób prawnych i innych jednostek organizacyjnych</v>
          </cell>
        </row>
        <row r="392">
          <cell r="A392">
            <v>75604</v>
          </cell>
          <cell r="B392" t="str">
            <v>Wpływy z podatku dochodowego od osób fizycznych pobieranego w wysokości 19 % od dochodów z pozarolniczej działalności gospodarczej</v>
          </cell>
        </row>
        <row r="393">
          <cell r="A393">
            <v>75605</v>
          </cell>
          <cell r="B393" t="str">
            <v>Wpłaty z zysku przedsiębiorstw i jednoosobowych spółek</v>
          </cell>
        </row>
        <row r="394">
          <cell r="A394">
            <v>75607</v>
          </cell>
          <cell r="B394" t="str">
            <v>Wpływy z podatku akcyzowego od alkoholu etylowego</v>
          </cell>
        </row>
        <row r="395">
          <cell r="A395">
            <v>75608</v>
          </cell>
          <cell r="B395" t="str">
            <v>Wpływy z podatku akcyzowego od wina, pozostałych napojów fermentowanych i wyrobów pośrednich</v>
          </cell>
        </row>
        <row r="396">
          <cell r="A396">
            <v>75609</v>
          </cell>
          <cell r="B396" t="str">
            <v>Wpływy z podatku akcyzowego od piwa</v>
          </cell>
        </row>
        <row r="397">
          <cell r="A397">
            <v>75610</v>
          </cell>
          <cell r="B397" t="str">
            <v>Wpływy z podatku akcyzowego od paliw silnikowych</v>
          </cell>
        </row>
        <row r="398">
          <cell r="A398">
            <v>75611</v>
          </cell>
          <cell r="B398" t="str">
            <v>Wpływy z podatku akcyzowego od samochodów osobowych</v>
          </cell>
        </row>
        <row r="399">
          <cell r="A399">
            <v>75612</v>
          </cell>
          <cell r="B399" t="str">
            <v>Wpływy z podatku akcyzowego od wyrobów tytoniowych</v>
          </cell>
        </row>
        <row r="400">
          <cell r="A400">
            <v>75613</v>
          </cell>
          <cell r="B400" t="str">
            <v>Wpływy z podatku akcyzowego od pozostałych wyrobów objętych podatkiem akcyzowym</v>
          </cell>
        </row>
        <row r="401">
          <cell r="A401">
            <v>75614</v>
          </cell>
          <cell r="B401" t="str">
            <v>Wpływy z gier</v>
          </cell>
        </row>
        <row r="402">
          <cell r="A402">
            <v>75615</v>
          </cell>
          <cell r="B402" t="str">
            <v>Wpływy z podatku rolnego, podatku leśnego, podatku od czynności cywilnoprawnych, podatków i opłat lokalnych od osób prawnych i innych jednostek organizacyjnych</v>
          </cell>
        </row>
        <row r="403">
          <cell r="A403">
            <v>75616</v>
          </cell>
          <cell r="B403" t="str">
            <v>Wpływy z podatku rolnego, podatku leśnego, podatku od spadków i darowizn, podatku od czynności cywilnoprawnych oraz podatków i opłat lokalnych od osób fizycznych</v>
          </cell>
        </row>
        <row r="404">
          <cell r="A404">
            <v>75617</v>
          </cell>
          <cell r="B404" t="str">
            <v>Wpływy z innych podatków od innych jednostek (poza wymienionymi w wyodrębnionych rozdziałach)</v>
          </cell>
        </row>
        <row r="405">
          <cell r="A405">
            <v>75618</v>
          </cell>
          <cell r="B405" t="str">
            <v>Wpływy z innych opłat stanowiących dochody jednostek samorządu terytorialnego na podstawie ustaw</v>
          </cell>
        </row>
        <row r="406">
          <cell r="A406">
            <v>75619</v>
          </cell>
          <cell r="B406" t="str">
            <v>Wpływy z różnych rozliczeń</v>
          </cell>
        </row>
        <row r="407">
          <cell r="A407">
            <v>75620</v>
          </cell>
          <cell r="B407" t="str">
            <v>Wpływy z rozliczeń jednostek budżetowych z tytułu potrąceń</v>
          </cell>
        </row>
        <row r="408">
          <cell r="A408">
            <v>75621</v>
          </cell>
          <cell r="B408" t="str">
            <v>Udziały gmin w podatkach stanowiących dochód budżetu państwa</v>
          </cell>
        </row>
        <row r="409">
          <cell r="A409">
            <v>75622</v>
          </cell>
          <cell r="B409" t="str">
            <v>Udziały powiatów w podatkach stanowiących dochód budżetu państwa</v>
          </cell>
        </row>
        <row r="410">
          <cell r="A410">
            <v>75623</v>
          </cell>
          <cell r="B410" t="str">
            <v>Udziały województw w podatkach stanowiących dochód budżetu państwa</v>
          </cell>
        </row>
        <row r="411">
          <cell r="A411">
            <v>75624</v>
          </cell>
          <cell r="B411" t="str">
            <v>Dywidendy</v>
          </cell>
        </row>
        <row r="412">
          <cell r="A412">
            <v>75625</v>
          </cell>
          <cell r="B412" t="str">
            <v>Wpływy z podatku akcyzowego od energii elektrycznej</v>
          </cell>
        </row>
        <row r="413">
          <cell r="A413">
            <v>75626</v>
          </cell>
          <cell r="B413" t="str">
            <v>Wpływy z podatku akcyzowego od olejów opałowych</v>
          </cell>
        </row>
        <row r="414">
          <cell r="A414">
            <v>75627</v>
          </cell>
          <cell r="B414" t="str">
            <v>Wpływy z podatku akcyzowego od gazu</v>
          </cell>
        </row>
        <row r="415">
          <cell r="A415">
            <v>75628</v>
          </cell>
          <cell r="B415" t="str">
            <v>Wpływy z podatku akcyzowego od olejów smarowych i pozostałych olejów</v>
          </cell>
        </row>
        <row r="416">
          <cell r="A416">
            <v>75647</v>
          </cell>
          <cell r="B416" t="str">
            <v>(uchylony)</v>
          </cell>
        </row>
        <row r="417">
          <cell r="A417">
            <v>75648</v>
          </cell>
          <cell r="B417" t="str">
            <v>Wpłaty z podatku od towarów i usług od importu towarów rozliczane przez urzędy celne</v>
          </cell>
        </row>
        <row r="418">
          <cell r="A418">
            <v>75649</v>
          </cell>
          <cell r="B418" t="str">
            <v>(uchylony)</v>
          </cell>
        </row>
        <row r="419">
          <cell r="A419">
            <v>75650</v>
          </cell>
          <cell r="B419" t="str">
            <v>Wpłaty ze zryczałtowanego podatku od towarów i usług pobrane przez urzędy skarbowe od usług taksówek osobowych</v>
          </cell>
        </row>
        <row r="420">
          <cell r="A420">
            <v>75651</v>
          </cell>
          <cell r="B420" t="str">
            <v>Wpłaty z podatku od towarów i usług pobrane przez urzędy skarbowe jako dodatkowe zobowiązanie podatkowe z tytułu nieprawidłowości popełnianych przez podatnika przy rozliczaniu podatku (sankcje)</v>
          </cell>
        </row>
        <row r="421">
          <cell r="A421">
            <v>75652</v>
          </cell>
          <cell r="B421" t="str">
            <v>Pozostałe wpłaty z podatku od towarów i usług pobrane przez urzędy skarbowe</v>
          </cell>
        </row>
        <row r="422">
          <cell r="A422">
            <v>75653</v>
          </cell>
          <cell r="B422" t="str">
            <v>Zwroty podatku od towarów i usług rozliczane przez urzędy skarbowe</v>
          </cell>
        </row>
        <row r="423">
          <cell r="A423">
            <v>75654</v>
          </cell>
          <cell r="B423" t="str">
            <v>Rozliczenia w podatku od towarów i usług z tytułu kas rejestrujących</v>
          </cell>
        </row>
        <row r="424">
          <cell r="A424">
            <v>75655</v>
          </cell>
          <cell r="B424" t="str">
            <v>Zwroty osobom fizycznym niektórych wydatków związanych z budownictwem mieszkaniowym</v>
          </cell>
        </row>
        <row r="425">
          <cell r="A425">
            <v>75656</v>
          </cell>
          <cell r="B425" t="str">
            <v>Podatek dochodowy od osób fizycznych przekazany przez urzędy skarbowe na rzecz organizacji pożytku publicznego</v>
          </cell>
        </row>
        <row r="426">
          <cell r="A426">
            <v>75701</v>
          </cell>
          <cell r="B426" t="str">
            <v>Obsługa zadłużenia zagranicznego, należności i innych operacji zagranicznych</v>
          </cell>
        </row>
        <row r="427">
          <cell r="A427">
            <v>75702</v>
          </cell>
          <cell r="B427" t="str">
            <v>Obsługa papierów wartościowych, kredytów i pożyczek jednostek samorządu terytorialnego</v>
          </cell>
        </row>
        <row r="428">
          <cell r="A428">
            <v>75703</v>
          </cell>
          <cell r="B428" t="str">
            <v>Obsługa skarbowych papierów wartościowych oraz innych instrumentów finansowych na rynku krajowym</v>
          </cell>
        </row>
        <row r="429">
          <cell r="A429">
            <v>75704</v>
          </cell>
          <cell r="B429" t="str">
            <v>Rozliczenia z tytułu poręczeń i gwarancji udzielonych przez Skarb Państwa lub jednostkę samorządu terytorialnego</v>
          </cell>
        </row>
        <row r="430">
          <cell r="A430">
            <v>75705</v>
          </cell>
          <cell r="B430" t="str">
            <v>Obsługa krajowych pożyczek i kredytów pozostałych jednostek sektora finansów publicznych i jednostek spoza sektora finansów publicznych</v>
          </cell>
        </row>
        <row r="431">
          <cell r="A431">
            <v>75801</v>
          </cell>
          <cell r="B431" t="str">
            <v>Część oświatowa subwencji ogólnej dla jednostek samorządu terytorialnego</v>
          </cell>
        </row>
        <row r="432">
          <cell r="A432">
            <v>75802</v>
          </cell>
          <cell r="B432" t="str">
            <v>Uzupełnienie subwencji ogólnej dla jednostek samorządu terytorialnego</v>
          </cell>
        </row>
        <row r="433">
          <cell r="A433">
            <v>75803</v>
          </cell>
          <cell r="B433" t="str">
            <v>Część wyrównawcza subwencji ogólnej dla powiatów</v>
          </cell>
        </row>
        <row r="434">
          <cell r="A434">
            <v>75804</v>
          </cell>
          <cell r="B434" t="str">
            <v>Część wyrównawcza subwencji ogólnej dla województw</v>
          </cell>
        </row>
        <row r="435">
          <cell r="A435">
            <v>75805</v>
          </cell>
          <cell r="B435" t="str">
            <v>Część rekompensująca subwencji ogólnej dla gmin</v>
          </cell>
        </row>
        <row r="436">
          <cell r="A436">
            <v>75807</v>
          </cell>
          <cell r="B436" t="str">
            <v>Część wyrównawcza subwencji ogólnej dla gmin</v>
          </cell>
        </row>
        <row r="437">
          <cell r="A437">
            <v>75808</v>
          </cell>
          <cell r="B437" t="str">
            <v>Rozliczenia wpływów z podatków od dochodów osiąganych z działalności gospodarczej prowadzonej na terenie specjalnych stref ekonomicznych w części podlegającej przekazaniu na rachunek Funduszu Strefowego</v>
          </cell>
        </row>
        <row r="438">
          <cell r="A438">
            <v>75809</v>
          </cell>
          <cell r="B438" t="str">
            <v>Rozliczenia między jednostkami samorządu terytorialnego</v>
          </cell>
        </row>
        <row r="439">
          <cell r="A439">
            <v>75810</v>
          </cell>
          <cell r="B439" t="str">
            <v>Uzupełnienie funduszy statutowych banków państwowych i innych instytucji finansowych</v>
          </cell>
        </row>
        <row r="440">
          <cell r="A440">
            <v>75811</v>
          </cell>
          <cell r="B440" t="str">
            <v>Rozliczenia z tytułu rachunków clearingowych, barterowych i specjalnych oraz różnice kooficjentowe</v>
          </cell>
        </row>
        <row r="441">
          <cell r="A441">
            <v>75812</v>
          </cell>
          <cell r="B441" t="str">
            <v>Rozliczenia z międzynarodowymi organizacjami finansowymi</v>
          </cell>
        </row>
        <row r="442">
          <cell r="A442">
            <v>75813</v>
          </cell>
          <cell r="B442" t="str">
            <v>Rozliczenia z tytułu odpowiedzialności Skarbu Państwa za wkłady oszczędnościowe ludności</v>
          </cell>
        </row>
        <row r="443">
          <cell r="A443">
            <v>75814</v>
          </cell>
          <cell r="B443" t="str">
            <v>Różne rozliczenia finansowe</v>
          </cell>
        </row>
        <row r="444">
          <cell r="A444">
            <v>75815</v>
          </cell>
          <cell r="B444" t="str">
            <v>Wpływy do wyjaśnienia</v>
          </cell>
        </row>
        <row r="445">
          <cell r="A445">
            <v>75816</v>
          </cell>
          <cell r="B445" t="str">
            <v>Wpływy do rozliczenia</v>
          </cell>
        </row>
        <row r="446">
          <cell r="A446">
            <v>75817</v>
          </cell>
          <cell r="B446" t="str">
            <v>Ogólna rezerwa budżetowa Rady Ministrów</v>
          </cell>
        </row>
        <row r="447">
          <cell r="A447">
            <v>75818</v>
          </cell>
          <cell r="B447" t="str">
            <v>Rezerwy ogólne i celowe</v>
          </cell>
        </row>
        <row r="448">
          <cell r="A448">
            <v>75820</v>
          </cell>
          <cell r="B448" t="str">
            <v>Prywatyzacja</v>
          </cell>
        </row>
        <row r="449">
          <cell r="A449">
            <v>75821</v>
          </cell>
          <cell r="B449" t="str">
            <v>Komisja Nadzoru Finansowego</v>
          </cell>
        </row>
        <row r="450">
          <cell r="A450">
            <v>75822</v>
          </cell>
          <cell r="B450" t="str">
            <v>Fundusz Kościelny</v>
          </cell>
        </row>
        <row r="451">
          <cell r="A451">
            <v>75823</v>
          </cell>
          <cell r="B451" t="str">
            <v>Partie polityczne</v>
          </cell>
        </row>
        <row r="452">
          <cell r="A452">
            <v>75824</v>
          </cell>
          <cell r="B452" t="str">
            <v>Komitety wyborcze (wyborców)</v>
          </cell>
        </row>
        <row r="453">
          <cell r="A453">
            <v>75831</v>
          </cell>
          <cell r="B453" t="str">
            <v>Część równoważąca subwencji ogólnej dla gmin</v>
          </cell>
        </row>
        <row r="454">
          <cell r="A454">
            <v>75832</v>
          </cell>
          <cell r="B454" t="str">
            <v>Część równoważąca subwencji ogólnej dla powiatów</v>
          </cell>
        </row>
        <row r="455">
          <cell r="A455">
            <v>75833</v>
          </cell>
          <cell r="B455" t="str">
            <v>Część regionalna subwencji ogólnej dla województw</v>
          </cell>
        </row>
        <row r="456">
          <cell r="A456">
            <v>75850</v>
          </cell>
          <cell r="B456" t="str">
            <v>Rozliczenia z budżetem ogólnym Unii Europejskiej z tytułu środków własnych</v>
          </cell>
        </row>
        <row r="457">
          <cell r="A457">
            <v>75860</v>
          </cell>
          <cell r="B457" t="str">
            <v>Euroregiony</v>
          </cell>
        </row>
        <row r="458">
          <cell r="A458">
            <v>75861</v>
          </cell>
          <cell r="B458" t="str">
            <v>Regionalne Programy Operacyjne 2007-2013</v>
          </cell>
        </row>
        <row r="459">
          <cell r="A459">
            <v>75862</v>
          </cell>
          <cell r="B459" t="str">
            <v>Program Operacyjny Kapitał Ludzki</v>
          </cell>
        </row>
        <row r="460">
          <cell r="A460">
            <v>80101</v>
          </cell>
          <cell r="B460" t="str">
            <v>Szkoły podstawowe</v>
          </cell>
        </row>
        <row r="461">
          <cell r="A461">
            <v>80102</v>
          </cell>
          <cell r="B461" t="str">
            <v>Szkoły podstawowe specjalne</v>
          </cell>
        </row>
        <row r="462">
          <cell r="A462">
            <v>80103</v>
          </cell>
          <cell r="B462" t="str">
            <v>Oddziały przedszkolne w szkołach podstawowych</v>
          </cell>
        </row>
        <row r="463">
          <cell r="A463">
            <v>80104</v>
          </cell>
          <cell r="B463" t="str">
            <v>Przedszkola</v>
          </cell>
        </row>
        <row r="464">
          <cell r="A464">
            <v>80105</v>
          </cell>
          <cell r="B464" t="str">
            <v>Przedszkola specjalne</v>
          </cell>
        </row>
        <row r="465">
          <cell r="A465">
            <v>80106</v>
          </cell>
          <cell r="B465" t="str">
            <v>Inne formy wychowania przedszkolnego</v>
          </cell>
        </row>
        <row r="466">
          <cell r="A466">
            <v>80110</v>
          </cell>
          <cell r="B466" t="str">
            <v>Gimnazja</v>
          </cell>
        </row>
        <row r="467">
          <cell r="A467">
            <v>80111</v>
          </cell>
          <cell r="B467" t="str">
            <v>Gimnazja specjalne</v>
          </cell>
        </row>
        <row r="468">
          <cell r="A468">
            <v>80113</v>
          </cell>
          <cell r="B468" t="str">
            <v>Dowożenie uczniów do szkół</v>
          </cell>
        </row>
        <row r="469">
          <cell r="A469">
            <v>80114</v>
          </cell>
          <cell r="B469" t="str">
            <v>Zespoły obsługi ekonomiczno-administracyjnej szkół</v>
          </cell>
        </row>
        <row r="470">
          <cell r="A470">
            <v>80120</v>
          </cell>
          <cell r="B470" t="str">
            <v>Licea ogólnokształcące</v>
          </cell>
        </row>
        <row r="471">
          <cell r="A471">
            <v>80121</v>
          </cell>
          <cell r="B471" t="str">
            <v>Licea ogólnokształcące specjalne</v>
          </cell>
        </row>
        <row r="472">
          <cell r="A472">
            <v>80123</v>
          </cell>
          <cell r="B472" t="str">
            <v>Licea profilowane</v>
          </cell>
        </row>
        <row r="473">
          <cell r="A473">
            <v>80124</v>
          </cell>
          <cell r="B473" t="str">
            <v>Licea profilowane specjalne</v>
          </cell>
        </row>
        <row r="474">
          <cell r="A474">
            <v>80130</v>
          </cell>
          <cell r="B474" t="str">
            <v>Szkoły zawodowe</v>
          </cell>
        </row>
        <row r="475">
          <cell r="A475">
            <v>80131</v>
          </cell>
          <cell r="B475" t="str">
            <v>Kolegia pracowników służb społecznych</v>
          </cell>
        </row>
        <row r="476">
          <cell r="A476">
            <v>80132</v>
          </cell>
          <cell r="B476" t="str">
            <v>Szkoły artystyczne</v>
          </cell>
        </row>
        <row r="477">
          <cell r="A477">
            <v>80134</v>
          </cell>
          <cell r="B477" t="str">
            <v>Szkoły zawodowe specjalne</v>
          </cell>
        </row>
        <row r="478">
          <cell r="A478">
            <v>80135</v>
          </cell>
          <cell r="B478" t="str">
            <v>Szkolnictwo polskie za granicą</v>
          </cell>
        </row>
        <row r="479">
          <cell r="A479">
            <v>80136</v>
          </cell>
          <cell r="B479" t="str">
            <v>Kuratoria oświaty</v>
          </cell>
        </row>
        <row r="480">
          <cell r="A480">
            <v>80140</v>
          </cell>
          <cell r="B480" t="str">
            <v>Centra kształcenia ustawicznego i praktycznego oraz ośrodki dokształcania zawodowego</v>
          </cell>
        </row>
        <row r="481">
          <cell r="A481">
            <v>80141</v>
          </cell>
          <cell r="B481" t="str">
            <v>Zakłady kształcenia nauczycieli</v>
          </cell>
        </row>
        <row r="482">
          <cell r="A482">
            <v>80142</v>
          </cell>
          <cell r="B482" t="str">
            <v>Ośrodki szkolenia, dokształcania i doskonalenia kadr</v>
          </cell>
        </row>
        <row r="483">
          <cell r="A483">
            <v>80143</v>
          </cell>
          <cell r="B483" t="str">
            <v>Jednostki pomocnicze szkolnictwa</v>
          </cell>
        </row>
        <row r="484">
          <cell r="A484">
            <v>80144</v>
          </cell>
          <cell r="B484" t="str">
            <v>Inne formy kształcenia osobno niewymienione</v>
          </cell>
        </row>
        <row r="485">
          <cell r="A485">
            <v>80145</v>
          </cell>
          <cell r="B485" t="str">
            <v>Komisje egzaminacyjne</v>
          </cell>
        </row>
        <row r="486">
          <cell r="A486">
            <v>80146</v>
          </cell>
          <cell r="B486" t="str">
            <v>Dokształcanie i doskonalenie nauczycieli</v>
          </cell>
        </row>
        <row r="487">
          <cell r="A487">
            <v>80147</v>
          </cell>
          <cell r="B487" t="str">
            <v>Biblioteki pedagogiczne</v>
          </cell>
        </row>
        <row r="488">
          <cell r="A488">
            <v>80148</v>
          </cell>
          <cell r="B488" t="str">
            <v>Stołówki szkolne i przedszkolne</v>
          </cell>
        </row>
        <row r="489">
          <cell r="A489">
            <v>80178</v>
          </cell>
          <cell r="B489" t="str">
            <v>Usuwanie skutków klęsk żywiołowych</v>
          </cell>
        </row>
        <row r="490">
          <cell r="A490">
            <v>80179</v>
          </cell>
          <cell r="B490" t="str">
            <v>Pomoc zagraniczna</v>
          </cell>
        </row>
        <row r="491">
          <cell r="A491">
            <v>80180</v>
          </cell>
          <cell r="B491" t="str">
            <v>Działalność badawczo-rozwojowa</v>
          </cell>
        </row>
        <row r="492">
          <cell r="A492">
            <v>80193</v>
          </cell>
          <cell r="B492" t="str">
            <v>Dochody państwowej jednostki budżetowej uzyskane z tytułu przejętych zadań, które w 2010 r. były finansowane z rachunku dochodów własnych</v>
          </cell>
        </row>
        <row r="493">
          <cell r="A493">
            <v>80194</v>
          </cell>
          <cell r="B493" t="str">
            <v>Dochody państwowej jednostki budżetowej uzyskane z tytułu przejętych zadań, które w 2010 r. były realizowane przez gospodarstwa pomocnicze</v>
          </cell>
        </row>
        <row r="494">
          <cell r="A494">
            <v>80195</v>
          </cell>
          <cell r="B494" t="str">
            <v>Pozostała działalność</v>
          </cell>
        </row>
        <row r="495">
          <cell r="A495">
            <v>80302</v>
          </cell>
          <cell r="B495" t="str">
            <v>Uczelnie wojskowe</v>
          </cell>
        </row>
        <row r="496">
          <cell r="A496">
            <v>80303</v>
          </cell>
          <cell r="B496" t="str">
            <v>Uczelnie służb państwowych</v>
          </cell>
        </row>
        <row r="497">
          <cell r="A497">
            <v>80306</v>
          </cell>
          <cell r="B497" t="str">
            <v>Działalność dydaktyczna</v>
          </cell>
        </row>
        <row r="498">
          <cell r="A498">
            <v>80307</v>
          </cell>
          <cell r="B498" t="str">
            <v>Jednostki pomocnicze szkolnictwa wyższego</v>
          </cell>
        </row>
        <row r="499">
          <cell r="A499">
            <v>80309</v>
          </cell>
          <cell r="B499" t="str">
            <v>Pomoc materialna dla studentów i doktorantów</v>
          </cell>
        </row>
        <row r="500">
          <cell r="A500">
            <v>80310</v>
          </cell>
          <cell r="B500" t="str">
            <v>Fundusz Pożyczek i Kredytów Studenckich</v>
          </cell>
        </row>
        <row r="501">
          <cell r="A501">
            <v>80311</v>
          </cell>
          <cell r="B501" t="str">
            <v>Zadania projakościowe</v>
          </cell>
        </row>
        <row r="502">
          <cell r="A502">
            <v>80378</v>
          </cell>
          <cell r="B502" t="str">
            <v>Usuwanie skutków klęsk żywiołowych</v>
          </cell>
        </row>
        <row r="503">
          <cell r="A503">
            <v>80379</v>
          </cell>
          <cell r="B503" t="str">
            <v>Pomoc zagraniczna</v>
          </cell>
        </row>
        <row r="504">
          <cell r="A504">
            <v>80380</v>
          </cell>
          <cell r="B504" t="str">
            <v>Działalność badawczo-rozwojowa</v>
          </cell>
        </row>
        <row r="505">
          <cell r="A505">
            <v>80393</v>
          </cell>
          <cell r="B505" t="str">
            <v>Dochody państwowej jednostki budżetowej uzyskane z tytułu przejętych zadań, które w 2010 r. były finansowane z rachunku dochodów własnych</v>
          </cell>
        </row>
        <row r="506">
          <cell r="A506">
            <v>80394</v>
          </cell>
          <cell r="B506" t="str">
            <v>Dochody państwowej jednostki budżetowej uzyskane z tytułu przejętych zadań, które w 2010 r. były realizowane przez gospodarstwa pomocnicze</v>
          </cell>
        </row>
        <row r="507">
          <cell r="A507">
            <v>80395</v>
          </cell>
          <cell r="B507" t="str">
            <v>Pozostała działalność</v>
          </cell>
        </row>
        <row r="508">
          <cell r="A508">
            <v>85111</v>
          </cell>
          <cell r="B508" t="str">
            <v>Szpitale ogólne</v>
          </cell>
        </row>
        <row r="509">
          <cell r="A509">
            <v>85112</v>
          </cell>
          <cell r="B509" t="str">
            <v>Szpitale kliniczne</v>
          </cell>
        </row>
        <row r="510">
          <cell r="A510">
            <v>85115</v>
          </cell>
          <cell r="B510" t="str">
            <v>Sanatoria</v>
          </cell>
        </row>
        <row r="511">
          <cell r="A511">
            <v>85116</v>
          </cell>
          <cell r="B511" t="str">
            <v>Profilaktyczne domy zdrowia</v>
          </cell>
        </row>
        <row r="512">
          <cell r="A512">
            <v>85117</v>
          </cell>
          <cell r="B512" t="str">
            <v>Zakłady opiekuńczo-lecznicze i pielęgnacyjno-opiekuńcze</v>
          </cell>
        </row>
        <row r="513">
          <cell r="A513">
            <v>85118</v>
          </cell>
          <cell r="B513" t="str">
            <v>Szpitale uzdrowiskowe</v>
          </cell>
        </row>
        <row r="514">
          <cell r="A514">
            <v>85119</v>
          </cell>
          <cell r="B514" t="str">
            <v>Leczenie sanatoryjno-klimatyczne</v>
          </cell>
        </row>
        <row r="515">
          <cell r="A515">
            <v>85120</v>
          </cell>
          <cell r="B515" t="str">
            <v>Lecznictwo psychiatryczne</v>
          </cell>
        </row>
        <row r="516">
          <cell r="A516">
            <v>85121</v>
          </cell>
          <cell r="B516" t="str">
            <v>Lecznictwo ambulatoryjne</v>
          </cell>
        </row>
        <row r="517">
          <cell r="A517">
            <v>85131</v>
          </cell>
          <cell r="B517" t="str">
            <v>Lecznictwo stomatologiczne</v>
          </cell>
        </row>
        <row r="518">
          <cell r="A518">
            <v>85132</v>
          </cell>
          <cell r="B518" t="str">
            <v>Inspekcja Sanitarna</v>
          </cell>
        </row>
        <row r="519">
          <cell r="A519">
            <v>85133</v>
          </cell>
          <cell r="B519" t="str">
            <v>Inspekcja Farmaceutyczna</v>
          </cell>
        </row>
        <row r="520">
          <cell r="A520">
            <v>85134</v>
          </cell>
          <cell r="B520" t="str">
            <v>Inspekcja do Spraw Substancji Chemicznych</v>
          </cell>
        </row>
        <row r="521">
          <cell r="A521">
            <v>85136</v>
          </cell>
          <cell r="B521" t="str">
            <v>Narodowy Fundusz Zdrowia</v>
          </cell>
        </row>
        <row r="522">
          <cell r="A522">
            <v>85137</v>
          </cell>
          <cell r="B522" t="str">
            <v>Urząd Rejestracji Produktów Leczniczych, Wyrobów Medycznych i Produktów Biobójczych</v>
          </cell>
        </row>
        <row r="523">
          <cell r="A523">
            <v>85138</v>
          </cell>
          <cell r="B523" t="str">
            <v>(uchylony)</v>
          </cell>
        </row>
        <row r="524">
          <cell r="A524">
            <v>85141</v>
          </cell>
          <cell r="B524" t="str">
            <v>Ratownictwo medyczne</v>
          </cell>
        </row>
        <row r="525">
          <cell r="A525">
            <v>85142</v>
          </cell>
          <cell r="B525" t="str">
            <v>Kolumny transportu sanitarnego</v>
          </cell>
        </row>
        <row r="526">
          <cell r="A526">
            <v>85143</v>
          </cell>
          <cell r="B526" t="str">
            <v>Publiczna służba krwi</v>
          </cell>
        </row>
        <row r="527">
          <cell r="A527">
            <v>85147</v>
          </cell>
          <cell r="B527" t="str">
            <v>Centra zdrowia publicznego</v>
          </cell>
        </row>
        <row r="528">
          <cell r="A528">
            <v>85148</v>
          </cell>
          <cell r="B528" t="str">
            <v>Medycyna pracy</v>
          </cell>
        </row>
        <row r="529">
          <cell r="A529">
            <v>85149</v>
          </cell>
          <cell r="B529" t="str">
            <v>Programy polityki zdrowotnej</v>
          </cell>
        </row>
        <row r="530">
          <cell r="A530">
            <v>85151</v>
          </cell>
          <cell r="B530" t="str">
            <v>Świadczenia wysokospecjalistyczne</v>
          </cell>
        </row>
        <row r="531">
          <cell r="A531">
            <v>85152</v>
          </cell>
          <cell r="B531" t="str">
            <v>Zapobieganie i zwalczanie AIDS</v>
          </cell>
        </row>
        <row r="532">
          <cell r="A532">
            <v>85153</v>
          </cell>
          <cell r="B532" t="str">
            <v>Zwalczanie narkomanii</v>
          </cell>
        </row>
        <row r="533">
          <cell r="A533">
            <v>85154</v>
          </cell>
          <cell r="B533" t="str">
            <v>Przeciwdziałanie alkoholizmowi</v>
          </cell>
        </row>
        <row r="534">
          <cell r="A534">
            <v>85156</v>
          </cell>
          <cell r="B534" t="str">
            <v>Składki na ubezpieczenie zdrowotne oraz świadczenia dla osób nieobjętych obowiązkiem ubezpieczenia zdrowotnego</v>
          </cell>
        </row>
        <row r="535">
          <cell r="A535">
            <v>85157</v>
          </cell>
          <cell r="B535" t="str">
            <v>Staże i specjalizacje medyczne</v>
          </cell>
        </row>
        <row r="536">
          <cell r="A536">
            <v>85158</v>
          </cell>
          <cell r="B536" t="str">
            <v>Izby wytrzeźwień</v>
          </cell>
        </row>
        <row r="537">
          <cell r="A537">
            <v>85178</v>
          </cell>
          <cell r="B537" t="str">
            <v>Usuwanie skutków klęsk żywiołowych</v>
          </cell>
        </row>
        <row r="538">
          <cell r="A538">
            <v>85179</v>
          </cell>
          <cell r="B538" t="str">
            <v>Pomoc zagraniczna</v>
          </cell>
        </row>
        <row r="539">
          <cell r="A539">
            <v>85180</v>
          </cell>
          <cell r="B539" t="str">
            <v>Działalność badawczo-rozwojowa</v>
          </cell>
        </row>
        <row r="540">
          <cell r="A540">
            <v>85193</v>
          </cell>
          <cell r="B540" t="str">
            <v>Dochody państwowej jednostki budżetowej uzyskane z tytułu przejętych zadań, które w 2010 r. były finansowane z rachunku dochodów własnych</v>
          </cell>
        </row>
        <row r="541">
          <cell r="A541">
            <v>85194</v>
          </cell>
          <cell r="B541" t="str">
            <v>Dochody państwowej jednostki budżetowej uzyskane z tytułu przejętych zadań, które w 2010 r. były realizowane przez gospodarstwa pomocnicze</v>
          </cell>
        </row>
        <row r="542">
          <cell r="A542">
            <v>85195</v>
          </cell>
          <cell r="B542" t="str">
            <v>Pozostała działalność</v>
          </cell>
        </row>
        <row r="543">
          <cell r="A543">
            <v>85201</v>
          </cell>
          <cell r="B543" t="str">
            <v>Placówki opiekuńczo-wychowawcze</v>
          </cell>
        </row>
        <row r="544">
          <cell r="A544">
            <v>85202</v>
          </cell>
          <cell r="B544" t="str">
            <v>Domy pomocy społecznej</v>
          </cell>
        </row>
        <row r="545">
          <cell r="A545">
            <v>85203</v>
          </cell>
          <cell r="B545" t="str">
            <v>Ośrodki wsparcia</v>
          </cell>
        </row>
        <row r="546">
          <cell r="A546">
            <v>85204</v>
          </cell>
          <cell r="B546" t="str">
            <v>Rodziny zastępcze</v>
          </cell>
        </row>
        <row r="547">
          <cell r="A547">
            <v>85205</v>
          </cell>
          <cell r="B547" t="str">
            <v>Zadania w zakresie przeciwdziałania przemocy w rodzinie</v>
          </cell>
        </row>
        <row r="548">
          <cell r="A548">
            <v>85212</v>
          </cell>
          <cell r="B548" t="str">
            <v>Świadczenia rodzinne, świadczenie z funduszu alimentacyjnego oraz składki na ubezpieczenia emerytalne i rentowe z ubezpieczenia społecznego</v>
          </cell>
        </row>
        <row r="549">
          <cell r="A549">
            <v>85213</v>
          </cell>
          <cell r="B549" t="str">
            <v>Składki na ubezpieczenie zdrowotne opłacane za osoby pobierające niektóre świadczenia z pomocy społecznej, niektóre świadczenia rodzinne oraz za osoby uczestniczące w zajęciach w centrum integracji społecznej</v>
          </cell>
        </row>
        <row r="550">
          <cell r="A550">
            <v>85214</v>
          </cell>
          <cell r="B550" t="str">
            <v>Zasiłki i pomoc w naturze oraz składki na ubezpieczenia emerytalne i rentowe</v>
          </cell>
        </row>
        <row r="551">
          <cell r="A551">
            <v>85215</v>
          </cell>
          <cell r="B551" t="str">
            <v>Dodatki mieszkaniowe</v>
          </cell>
        </row>
        <row r="552">
          <cell r="A552">
            <v>85216</v>
          </cell>
          <cell r="B552" t="str">
            <v>Zasiłki stałe</v>
          </cell>
        </row>
        <row r="553">
          <cell r="A553">
            <v>85217</v>
          </cell>
          <cell r="B553" t="str">
            <v>Regionalne ośrodki polityki społecznej</v>
          </cell>
        </row>
        <row r="554">
          <cell r="A554">
            <v>85218</v>
          </cell>
          <cell r="B554" t="str">
            <v>Powiatowe centra pomocy rodzinie</v>
          </cell>
        </row>
        <row r="555">
          <cell r="A555">
            <v>85219</v>
          </cell>
          <cell r="B555" t="str">
            <v>Ośrodki pomocy społecznej</v>
          </cell>
        </row>
        <row r="556">
          <cell r="A556">
            <v>85220</v>
          </cell>
          <cell r="B556" t="str">
            <v>Jednostki specjalistycznego poradnictwa, mieszkania chronione i ośrodki interwencji kryzysowej</v>
          </cell>
        </row>
        <row r="557">
          <cell r="A557">
            <v>85226</v>
          </cell>
          <cell r="B557" t="str">
            <v>Ośrodki adopcyjno-opiekuńcze</v>
          </cell>
        </row>
        <row r="558">
          <cell r="A558">
            <v>85228</v>
          </cell>
          <cell r="B558" t="str">
            <v>Usługi opiekuńcze i specjalistyczne usługi opiekuńcze</v>
          </cell>
        </row>
        <row r="559">
          <cell r="A559">
            <v>85231</v>
          </cell>
          <cell r="B559" t="str">
            <v>Pomoc dla cudzoziemców</v>
          </cell>
        </row>
        <row r="560">
          <cell r="A560">
            <v>85232</v>
          </cell>
          <cell r="B560" t="str">
            <v>Centra integracji społecznej</v>
          </cell>
        </row>
        <row r="561">
          <cell r="A561">
            <v>85233</v>
          </cell>
          <cell r="B561" t="str">
            <v>Dokształcanie i doskonalenie nauczycieli</v>
          </cell>
        </row>
        <row r="562">
          <cell r="A562">
            <v>85234</v>
          </cell>
          <cell r="B562" t="str">
            <v>Fundusz Alimentacyjny w likwidacji</v>
          </cell>
        </row>
        <row r="563">
          <cell r="A563">
            <v>85278</v>
          </cell>
          <cell r="B563" t="str">
            <v>Usuwanie skutków klęsk żywiołowych</v>
          </cell>
        </row>
        <row r="564">
          <cell r="A564">
            <v>85279</v>
          </cell>
          <cell r="B564" t="str">
            <v>Pomoc zagraniczna</v>
          </cell>
        </row>
        <row r="565">
          <cell r="A565">
            <v>85280</v>
          </cell>
          <cell r="B565" t="str">
            <v>Działalność badawczo-rozwojowa</v>
          </cell>
        </row>
        <row r="566">
          <cell r="A566">
            <v>85293</v>
          </cell>
          <cell r="B566" t="str">
            <v>Dochody państwowej jednostki budżetowej uzyskane z tytułu przejętych zadań, które w 2010 r. były finansowane z rachunku dochodów własnych</v>
          </cell>
        </row>
        <row r="567">
          <cell r="A567">
            <v>85294</v>
          </cell>
          <cell r="B567" t="str">
            <v>Dochody państwowej jednostki budżetowej uzyskane z tytułu przejętych zadań, które w 2010 r. były realizowane przez gospodarstwa pomocnicze</v>
          </cell>
        </row>
        <row r="568">
          <cell r="A568">
            <v>85295</v>
          </cell>
          <cell r="B568" t="str">
            <v>Pozostała działalność</v>
          </cell>
        </row>
        <row r="569">
          <cell r="A569">
            <v>85305</v>
          </cell>
          <cell r="B569" t="str">
            <v>Żłobki</v>
          </cell>
        </row>
        <row r="570">
          <cell r="A570">
            <v>85306</v>
          </cell>
          <cell r="B570" t="str">
            <v>Kluby dziecięce</v>
          </cell>
        </row>
        <row r="571">
          <cell r="A571">
            <v>85307</v>
          </cell>
          <cell r="B571" t="str">
            <v>Dzienni opiekunowie</v>
          </cell>
        </row>
        <row r="572">
          <cell r="A572">
            <v>85311</v>
          </cell>
          <cell r="B572" t="str">
            <v>Rehabilitacja zawodowa i społeczna osób niepełnosprawnych</v>
          </cell>
        </row>
        <row r="573">
          <cell r="A573">
            <v>85321</v>
          </cell>
          <cell r="B573" t="str">
            <v>Zespoły do spraw orzekania o niepełnosprawności</v>
          </cell>
        </row>
        <row r="574">
          <cell r="A574">
            <v>85322</v>
          </cell>
          <cell r="B574" t="str">
            <v>Fundusz Pracy</v>
          </cell>
        </row>
        <row r="575">
          <cell r="A575">
            <v>85323</v>
          </cell>
          <cell r="B575" t="str">
            <v>Państwowy Fundusz Kombatantów</v>
          </cell>
        </row>
        <row r="576">
          <cell r="A576">
            <v>85324</v>
          </cell>
          <cell r="B576" t="str">
            <v>Państwowy Fundusz Rehabilitacji Osób Niepełnosprawnych</v>
          </cell>
        </row>
        <row r="577">
          <cell r="A577">
            <v>85325</v>
          </cell>
          <cell r="B577" t="str">
            <v>Fundusz Gwarantowanych Świadczeń Pracowniczych</v>
          </cell>
        </row>
        <row r="578">
          <cell r="A578">
            <v>85329</v>
          </cell>
          <cell r="B578" t="str">
            <v>Specjalistyczne ośrodki szkoleniowo-rehabilitacyjne</v>
          </cell>
        </row>
        <row r="579">
          <cell r="A579">
            <v>85330</v>
          </cell>
          <cell r="B579" t="str">
            <v>Opieka i pomoc dla Polonii i Polaków za granicą</v>
          </cell>
        </row>
        <row r="580">
          <cell r="A580">
            <v>85332</v>
          </cell>
          <cell r="B580" t="str">
            <v>Wojewódzkie urzędy pracy</v>
          </cell>
        </row>
        <row r="581">
          <cell r="A581">
            <v>85333</v>
          </cell>
          <cell r="B581" t="str">
            <v>Powiatowe urzędy pracy</v>
          </cell>
        </row>
        <row r="582">
          <cell r="A582">
            <v>85334</v>
          </cell>
          <cell r="B582" t="str">
            <v>Pomoc dla repatriantów</v>
          </cell>
        </row>
        <row r="583">
          <cell r="A583">
            <v>85335</v>
          </cell>
          <cell r="B583" t="str">
            <v>Refundacja ulg dla inwalidów wojennych i wojskowych z tytułu ubezpieczenia OC i AC</v>
          </cell>
        </row>
        <row r="584">
          <cell r="A584">
            <v>85336</v>
          </cell>
          <cell r="B584" t="str">
            <v>Ochotnicze Hufce Pracy</v>
          </cell>
        </row>
        <row r="585">
          <cell r="A585">
            <v>85347</v>
          </cell>
          <cell r="B585" t="str">
            <v>Renta socjalna</v>
          </cell>
        </row>
        <row r="586">
          <cell r="A586">
            <v>85378</v>
          </cell>
          <cell r="B586" t="str">
            <v>Usuwanie skutków klęsk żywiołowych</v>
          </cell>
        </row>
        <row r="587">
          <cell r="A587">
            <v>85379</v>
          </cell>
          <cell r="B587" t="str">
            <v>Pomoc zagraniczna</v>
          </cell>
        </row>
        <row r="588">
          <cell r="A588">
            <v>85380</v>
          </cell>
          <cell r="B588" t="str">
            <v>Działalność badawczo-rozwojowa</v>
          </cell>
        </row>
        <row r="589">
          <cell r="A589">
            <v>85393</v>
          </cell>
          <cell r="B589" t="str">
            <v>Dochody państwowej jednostki budżetowej uzyskane z tytułu przejętych zadań, które w 2010 r. były finansowane z rachunku dochodów własnych</v>
          </cell>
        </row>
        <row r="590">
          <cell r="A590">
            <v>85394</v>
          </cell>
          <cell r="B590" t="str">
            <v>Dochody państwowej jednostki budżetowej uzyskane z tytułu przejętych zadań, które w 2010 r. były realizowane przez gospodarstwa pomocnicze</v>
          </cell>
        </row>
        <row r="591">
          <cell r="A591">
            <v>85395</v>
          </cell>
          <cell r="B591" t="str">
            <v>Pozostała działalność</v>
          </cell>
        </row>
        <row r="592">
          <cell r="A592">
            <v>85401</v>
          </cell>
          <cell r="B592" t="str">
            <v>Świetlice szkolne</v>
          </cell>
        </row>
        <row r="593">
          <cell r="A593">
            <v>85402</v>
          </cell>
          <cell r="B593" t="str">
            <v>Specjalne ośrodki wychowawcze</v>
          </cell>
        </row>
        <row r="594">
          <cell r="A594">
            <v>85403</v>
          </cell>
          <cell r="B594" t="str">
            <v>Specjalne ośrodki szkolno-wychowawcze</v>
          </cell>
        </row>
        <row r="595">
          <cell r="A595">
            <v>85404</v>
          </cell>
          <cell r="B595" t="str">
            <v>Wczesne wspomaganie rozwoju dziecka</v>
          </cell>
        </row>
        <row r="596">
          <cell r="A596">
            <v>85406</v>
          </cell>
          <cell r="B596" t="str">
            <v>Poradnie psychologiczno-pedagogiczne, w tym poradnie specjalistyczne</v>
          </cell>
        </row>
        <row r="597">
          <cell r="A597">
            <v>85407</v>
          </cell>
          <cell r="B597" t="str">
            <v>Placówki wychowania pozaszkolnego</v>
          </cell>
        </row>
        <row r="598">
          <cell r="A598">
            <v>85410</v>
          </cell>
          <cell r="B598" t="str">
            <v>Internaty i bursy szkolne</v>
          </cell>
        </row>
        <row r="599">
          <cell r="A599">
            <v>85411</v>
          </cell>
          <cell r="B599" t="str">
            <v>Domy wczasów dziecięcych</v>
          </cell>
        </row>
        <row r="600">
          <cell r="A600">
            <v>85412</v>
          </cell>
          <cell r="B600" t="str">
            <v>Kolonie i obozy oraz inne formy wypoczynku dzieci i młodzieży szkolnej, a także szkolenia młodzieży</v>
          </cell>
        </row>
        <row r="601">
          <cell r="A601">
            <v>85413</v>
          </cell>
          <cell r="B601" t="str">
            <v>Kolonie i obozy dla młodzieży polonijnej w kraju</v>
          </cell>
        </row>
        <row r="602">
          <cell r="A602">
            <v>85415</v>
          </cell>
          <cell r="B602" t="str">
            <v>Pomoc materialna dla uczniów</v>
          </cell>
        </row>
        <row r="603">
          <cell r="A603">
            <v>85417</v>
          </cell>
          <cell r="B603" t="str">
            <v>Szkolne schroniska młodzieżowe</v>
          </cell>
        </row>
        <row r="604">
          <cell r="A604">
            <v>85418</v>
          </cell>
          <cell r="B604" t="str">
            <v>Przeciwdziałanie i ograniczanie skutków patologii społecznej</v>
          </cell>
        </row>
        <row r="605">
          <cell r="A605">
            <v>85419</v>
          </cell>
          <cell r="B605" t="str">
            <v>Ośrodki rewalidacyjno-wychowawcze</v>
          </cell>
        </row>
        <row r="606">
          <cell r="A606">
            <v>85420</v>
          </cell>
          <cell r="B606" t="str">
            <v>Młodzieżowe ośrodki wychowawcze</v>
          </cell>
        </row>
        <row r="607">
          <cell r="A607">
            <v>85421</v>
          </cell>
          <cell r="B607" t="str">
            <v>Młodzieżowe ośrodki socjoterapii</v>
          </cell>
        </row>
        <row r="608">
          <cell r="A608">
            <v>85446</v>
          </cell>
          <cell r="B608" t="str">
            <v>Dokształcanie i doskonalenie nauczycieli</v>
          </cell>
        </row>
        <row r="609">
          <cell r="A609">
            <v>85478</v>
          </cell>
          <cell r="B609" t="str">
            <v>Usuwanie skutków klęsk żywiołowych</v>
          </cell>
        </row>
        <row r="610">
          <cell r="A610">
            <v>85479</v>
          </cell>
          <cell r="B610" t="str">
            <v>Pomoc zagraniczna</v>
          </cell>
        </row>
        <row r="611">
          <cell r="A611">
            <v>85480</v>
          </cell>
          <cell r="B611" t="str">
            <v>Działalność badawczo-rozwojowa</v>
          </cell>
        </row>
        <row r="612">
          <cell r="A612">
            <v>85493</v>
          </cell>
          <cell r="B612" t="str">
            <v>Dochody państwowej jednostki budżetowej uzyskane z tytułu przejętych zadań, które w 2010 r. były finansowane z rachunku dochodów własnych</v>
          </cell>
        </row>
        <row r="613">
          <cell r="A613">
            <v>85494</v>
          </cell>
          <cell r="B613" t="str">
            <v>Dochody państwowej jednostki budżetowej uzyskane z tytułu przejętych zadań, które w 2010 r. były realizowane przez gospodarstwa pomocnicze</v>
          </cell>
        </row>
        <row r="614">
          <cell r="A614">
            <v>85495</v>
          </cell>
          <cell r="B614" t="str">
            <v>Pozostała działalność</v>
          </cell>
        </row>
        <row r="615">
          <cell r="A615">
            <v>90001</v>
          </cell>
          <cell r="B615" t="str">
            <v>Gospodarka ściekowa i ochrona wód</v>
          </cell>
        </row>
        <row r="616">
          <cell r="A616">
            <v>90002</v>
          </cell>
          <cell r="B616" t="str">
            <v>Gospodarka odpadami</v>
          </cell>
        </row>
        <row r="617">
          <cell r="A617">
            <v>90003</v>
          </cell>
          <cell r="B617" t="str">
            <v>Oczyszczanie miast i wsi</v>
          </cell>
        </row>
        <row r="618">
          <cell r="A618">
            <v>90004</v>
          </cell>
          <cell r="B618" t="str">
            <v>Utrzymanie zieleni w miastach i gminach</v>
          </cell>
        </row>
        <row r="619">
          <cell r="A619">
            <v>90005</v>
          </cell>
          <cell r="B619" t="str">
            <v>Ochrona powietrza atmosferycznego i klimatu</v>
          </cell>
        </row>
        <row r="620">
          <cell r="A620">
            <v>90006</v>
          </cell>
          <cell r="B620" t="str">
            <v>Ochrona gleby i wód podziemnych</v>
          </cell>
        </row>
        <row r="621">
          <cell r="A621">
            <v>90007</v>
          </cell>
          <cell r="B621" t="str">
            <v>Zmniejszenie hałasu i wibracji</v>
          </cell>
        </row>
        <row r="622">
          <cell r="A622">
            <v>90008</v>
          </cell>
          <cell r="B622" t="str">
            <v>Ochrona różnorodności biologicznej i krajobrazu</v>
          </cell>
        </row>
        <row r="623">
          <cell r="A623">
            <v>90009</v>
          </cell>
          <cell r="B623" t="str">
            <v>Ochrona przed promieniowaniem jonizującym</v>
          </cell>
        </row>
        <row r="624">
          <cell r="A624">
            <v>90010</v>
          </cell>
          <cell r="B624" t="str">
            <v>(uchylony)</v>
          </cell>
        </row>
        <row r="625">
          <cell r="A625">
            <v>90011</v>
          </cell>
          <cell r="B625" t="str">
            <v>Fundusz Ochrony Środowiska i Gospodarki Wodnej</v>
          </cell>
        </row>
        <row r="626">
          <cell r="A626">
            <v>90012</v>
          </cell>
          <cell r="B626" t="str">
            <v>EKOFUNDUSZ</v>
          </cell>
        </row>
        <row r="627">
          <cell r="A627">
            <v>90013</v>
          </cell>
          <cell r="B627" t="str">
            <v>Schroniska dla zwierząt</v>
          </cell>
        </row>
        <row r="628">
          <cell r="A628">
            <v>90014</v>
          </cell>
          <cell r="B628" t="str">
            <v>Inspekcja Ochrony Środowiska</v>
          </cell>
        </row>
        <row r="629">
          <cell r="A629">
            <v>90015</v>
          </cell>
          <cell r="B629" t="str">
            <v>Oświetlenie ulic, placów i dróg</v>
          </cell>
        </row>
        <row r="630">
          <cell r="A630">
            <v>90016</v>
          </cell>
          <cell r="B630" t="str">
            <v>Agencja Rozwoju Komunalnego</v>
          </cell>
        </row>
        <row r="631">
          <cell r="A631">
            <v>90017</v>
          </cell>
          <cell r="B631" t="str">
            <v>Zakłady gospodarki komunalnej</v>
          </cell>
        </row>
        <row r="632">
          <cell r="A632">
            <v>90018</v>
          </cell>
          <cell r="B632" t="str">
            <v>Ochrona brzegów morskich</v>
          </cell>
        </row>
        <row r="633">
          <cell r="A633">
            <v>90019</v>
          </cell>
          <cell r="B633" t="str">
            <v>Wpływy i wydatki związane z gromadzeniem środków z opłat i kar za korzystanie ze środowiska</v>
          </cell>
        </row>
        <row r="634">
          <cell r="A634">
            <v>90020</v>
          </cell>
          <cell r="B634" t="str">
            <v>Wpływy i wydatki związane z gromadzeniem środków z opłat produktowych</v>
          </cell>
        </row>
        <row r="635">
          <cell r="A635">
            <v>90021</v>
          </cell>
          <cell r="B635" t="str">
            <v>Fundusz Rozwoju Inwestycji Komunalnych</v>
          </cell>
        </row>
        <row r="636">
          <cell r="A636">
            <v>90022</v>
          </cell>
          <cell r="B636" t="str">
            <v>Generalna Dyrekcja Ochrony Środowiska</v>
          </cell>
        </row>
        <row r="637">
          <cell r="A637">
            <v>90023</v>
          </cell>
          <cell r="B637" t="str">
            <v>Regionalne dyrekcje ochrony środowiska</v>
          </cell>
        </row>
        <row r="638">
          <cell r="A638">
            <v>90078</v>
          </cell>
          <cell r="B638" t="str">
            <v>Usuwanie skutków klęsk żywiołowych</v>
          </cell>
        </row>
        <row r="639">
          <cell r="A639">
            <v>90079</v>
          </cell>
          <cell r="B639" t="str">
            <v>Pomoc zagraniczna</v>
          </cell>
        </row>
        <row r="640">
          <cell r="A640">
            <v>90080</v>
          </cell>
          <cell r="B640" t="str">
            <v>Działalność badawczo-rozwojowa</v>
          </cell>
        </row>
        <row r="641">
          <cell r="A641">
            <v>90093</v>
          </cell>
          <cell r="B641" t="str">
            <v>Dochody państwowej jednostki budżetowej uzyskane z tytułu przejętych zadań, które w 2010 r. były finansowane z rachunku dochodów własnych</v>
          </cell>
        </row>
        <row r="642">
          <cell r="A642">
            <v>90094</v>
          </cell>
          <cell r="B642" t="str">
            <v>Dochody państwowej jednostki budżetowej uzyskane z tytułu przejętych zadań, które w 2010 r. były realizowane przez gospodarstwa pomocnicze</v>
          </cell>
        </row>
        <row r="643">
          <cell r="A643">
            <v>90095</v>
          </cell>
          <cell r="B643" t="str">
            <v>Pozostała działalność</v>
          </cell>
        </row>
        <row r="644">
          <cell r="A644">
            <v>92101</v>
          </cell>
          <cell r="B644" t="str">
            <v>Instytucje kinematografii</v>
          </cell>
        </row>
        <row r="645">
          <cell r="A645">
            <v>92102</v>
          </cell>
          <cell r="B645" t="str">
            <v>Polski Instytut Sztuki Filmowej</v>
          </cell>
        </row>
        <row r="646">
          <cell r="A646">
            <v>92103</v>
          </cell>
          <cell r="B646" t="str">
            <v>Zadania w zakresie kinematografii</v>
          </cell>
        </row>
        <row r="647">
          <cell r="A647">
            <v>92104</v>
          </cell>
          <cell r="B647" t="str">
            <v>Działalność radiowa i telewizyjna</v>
          </cell>
        </row>
        <row r="648">
          <cell r="A648">
            <v>92105</v>
          </cell>
          <cell r="B648" t="str">
            <v>Pozostałe zadania w zakresie kultury</v>
          </cell>
        </row>
        <row r="649">
          <cell r="A649">
            <v>92106</v>
          </cell>
          <cell r="B649" t="str">
            <v>Teatry</v>
          </cell>
        </row>
        <row r="650">
          <cell r="A650">
            <v>92108</v>
          </cell>
          <cell r="B650" t="str">
            <v>Filharmonie, orkiestry, chóry i kapele</v>
          </cell>
        </row>
        <row r="651">
          <cell r="A651">
            <v>92109</v>
          </cell>
          <cell r="B651" t="str">
            <v>Domy i ośrodki kultury, świetlice i kluby</v>
          </cell>
        </row>
        <row r="652">
          <cell r="A652">
            <v>92110</v>
          </cell>
          <cell r="B652" t="str">
            <v>Galerie i biura wystaw artystycznych</v>
          </cell>
        </row>
        <row r="653">
          <cell r="A653">
            <v>92113</v>
          </cell>
          <cell r="B653" t="str">
            <v>Centra kultury i sztuki</v>
          </cell>
        </row>
        <row r="654">
          <cell r="A654">
            <v>92114</v>
          </cell>
          <cell r="B654" t="str">
            <v>Pozostałe instytucje kultury</v>
          </cell>
        </row>
        <row r="655">
          <cell r="A655">
            <v>92115</v>
          </cell>
          <cell r="B655" t="str">
            <v>Polska Agencja Prasowa</v>
          </cell>
        </row>
        <row r="656">
          <cell r="A656">
            <v>92116</v>
          </cell>
          <cell r="B656" t="str">
            <v>Biblioteki</v>
          </cell>
        </row>
        <row r="657">
          <cell r="A657">
            <v>92117</v>
          </cell>
          <cell r="B657" t="str">
            <v>Archiwa</v>
          </cell>
        </row>
        <row r="658">
          <cell r="A658">
            <v>92118</v>
          </cell>
          <cell r="B658" t="str">
            <v>Muzea</v>
          </cell>
        </row>
        <row r="659">
          <cell r="A659">
            <v>92119</v>
          </cell>
          <cell r="B659" t="str">
            <v>Ośrodki ochrony i dokumentacji zabytków</v>
          </cell>
        </row>
        <row r="660">
          <cell r="A660">
            <v>92120</v>
          </cell>
          <cell r="B660" t="str">
            <v>Ochrona zabytków i opieka nad zabytkami</v>
          </cell>
        </row>
        <row r="661">
          <cell r="A661">
            <v>92121</v>
          </cell>
          <cell r="B661" t="str">
            <v>Wojewódzkie Urzędy Ochrony Zabytków</v>
          </cell>
        </row>
        <row r="662">
          <cell r="A662">
            <v>92122</v>
          </cell>
          <cell r="B662" t="str">
            <v>Rada Ochrony Pamięci Walk i Męczeństwa</v>
          </cell>
        </row>
        <row r="663">
          <cell r="A663">
            <v>92123</v>
          </cell>
          <cell r="B663" t="str">
            <v>Narodowy Fundusz Rewaloryzacji Zabytków Krakowa</v>
          </cell>
        </row>
        <row r="664">
          <cell r="A664">
            <v>92124</v>
          </cell>
          <cell r="B664" t="str">
            <v>Zarząd Rewaloryzacji Zespołów Zabytkowych Miasta Krakowa</v>
          </cell>
        </row>
        <row r="665">
          <cell r="A665">
            <v>92178</v>
          </cell>
          <cell r="B665" t="str">
            <v>Usuwanie skutków klęsk żywiołowych</v>
          </cell>
        </row>
        <row r="666">
          <cell r="A666">
            <v>92179</v>
          </cell>
          <cell r="B666" t="str">
            <v>Pomoc zagraniczna</v>
          </cell>
        </row>
        <row r="667">
          <cell r="A667">
            <v>92180</v>
          </cell>
          <cell r="B667" t="str">
            <v>Działalność badawczo-rozwojowa</v>
          </cell>
        </row>
        <row r="668">
          <cell r="A668">
            <v>92193</v>
          </cell>
          <cell r="B668" t="str">
            <v>Dochody państwowej jednostki budżetowej uzyskane z tytułu przejętych zadań, które w 2010 r. były finansowane z rachunku dochodów własnych</v>
          </cell>
        </row>
        <row r="669">
          <cell r="A669">
            <v>92194</v>
          </cell>
          <cell r="B669" t="str">
            <v>Dochody państwowej jednostki budżetowej uzyskane z tytułu przejętych zadań, które w 2010 r. były realizowane przez gospodarstwa pomocnicze</v>
          </cell>
        </row>
        <row r="670">
          <cell r="A670">
            <v>92195</v>
          </cell>
          <cell r="B670" t="str">
            <v>Pozostała działalność</v>
          </cell>
        </row>
        <row r="671">
          <cell r="A671">
            <v>92501</v>
          </cell>
          <cell r="B671" t="str">
            <v>Parki narodowe</v>
          </cell>
        </row>
        <row r="672">
          <cell r="A672">
            <v>92502</v>
          </cell>
          <cell r="B672" t="str">
            <v>Parki krajobrazowe</v>
          </cell>
        </row>
        <row r="673">
          <cell r="A673">
            <v>92503</v>
          </cell>
          <cell r="B673" t="str">
            <v>Rezerwaty i pomniki przyrody</v>
          </cell>
        </row>
        <row r="674">
          <cell r="A674">
            <v>92504</v>
          </cell>
          <cell r="B674" t="str">
            <v>Ogrody botaniczne i zoologiczne</v>
          </cell>
        </row>
        <row r="675">
          <cell r="A675">
            <v>92578</v>
          </cell>
          <cell r="B675" t="str">
            <v>Usuwanie skutków klęsk żywiołowych</v>
          </cell>
        </row>
        <row r="676">
          <cell r="A676">
            <v>92579</v>
          </cell>
          <cell r="B676" t="str">
            <v>Pomoc zagraniczna</v>
          </cell>
        </row>
        <row r="677">
          <cell r="A677">
            <v>92580</v>
          </cell>
          <cell r="B677" t="str">
            <v>Działalność badawczo-rozwojowa</v>
          </cell>
        </row>
        <row r="678">
          <cell r="A678">
            <v>92593</v>
          </cell>
          <cell r="B678" t="str">
            <v>Dochody państwowej jednostki budżetowej uzyskane z tytułu przejętych zadań, które w 2010 r. były finansowane z rachunku dochodów własnych</v>
          </cell>
        </row>
        <row r="679">
          <cell r="A679">
            <v>92594</v>
          </cell>
          <cell r="B679" t="str">
            <v>Dochody państwowej jednostki budżetowej uzyskane z tytułu przejętych zadań, które w 2010 r. były realizowane przez gospodarstwa pomocnicze</v>
          </cell>
        </row>
        <row r="680">
          <cell r="A680">
            <v>92595</v>
          </cell>
          <cell r="B680" t="str">
            <v>Pozostała działalność</v>
          </cell>
        </row>
        <row r="681">
          <cell r="A681">
            <v>92601</v>
          </cell>
          <cell r="B681" t="str">
            <v>Obiekty sportowe</v>
          </cell>
        </row>
        <row r="682">
          <cell r="A682">
            <v>92603</v>
          </cell>
          <cell r="B682" t="str">
            <v>Komisja do Zwalczania Dopingu w Sporcie</v>
          </cell>
        </row>
        <row r="683">
          <cell r="A683">
            <v>92604</v>
          </cell>
          <cell r="B683" t="str">
            <v>Instytucje kultury fizycznej</v>
          </cell>
        </row>
        <row r="684">
          <cell r="A684">
            <v>92605</v>
          </cell>
          <cell r="B684" t="str">
            <v>Zadania w zakresie kultury fizycznej</v>
          </cell>
        </row>
        <row r="685">
          <cell r="A685">
            <v>92678</v>
          </cell>
          <cell r="B685" t="str">
            <v>Usuwanie skutków klęsk żywiołowych</v>
          </cell>
        </row>
        <row r="686">
          <cell r="A686">
            <v>92679</v>
          </cell>
          <cell r="B686" t="str">
            <v>Pomoc zagraniczna</v>
          </cell>
        </row>
        <row r="687">
          <cell r="A687">
            <v>92680</v>
          </cell>
          <cell r="B687" t="str">
            <v>Działalność badawczo-rozwojowa</v>
          </cell>
        </row>
        <row r="688">
          <cell r="A688">
            <v>92693</v>
          </cell>
          <cell r="B688" t="str">
            <v xml:space="preserve">Dochody państwowej jednostki budżetowej uzyskane z tytułu przejętych zadań, które w 2010 r. </v>
          </cell>
        </row>
        <row r="689">
          <cell r="A689">
            <v>92694</v>
          </cell>
          <cell r="B689" t="str">
            <v>Dochody państwowej jednostki budżetowej uzyskane z tytułu przejętych zadań, które w 2010 r. były realizowane przez gospodarstwa pomocnicze</v>
          </cell>
        </row>
        <row r="690">
          <cell r="A690">
            <v>92695</v>
          </cell>
          <cell r="B690" t="str">
            <v>Pozostała działalność</v>
          </cell>
        </row>
      </sheetData>
      <sheetData sheetId="3">
        <row r="1">
          <cell r="A1">
            <v>1</v>
          </cell>
          <cell r="B1" t="str">
            <v>Podatek dochodowy od osób fizycznych</v>
          </cell>
        </row>
        <row r="2">
          <cell r="A2">
            <v>2</v>
          </cell>
          <cell r="B2" t="str">
            <v>Podatek dochodowy od osób prawnych</v>
          </cell>
        </row>
        <row r="3">
          <cell r="A3">
            <v>3</v>
          </cell>
          <cell r="B3" t="str">
            <v>Zryczałtowany podatek dochodowy od osób fizycznych</v>
          </cell>
        </row>
        <row r="4">
          <cell r="A4">
            <v>4</v>
          </cell>
          <cell r="B4" t="str">
            <v>Podatek dochodowy od osób fizycznych z odpłatnego zbycia papierów wartościowych lub pochodnych instrumentów finansowych</v>
          </cell>
        </row>
        <row r="5">
          <cell r="A5">
            <v>5</v>
          </cell>
          <cell r="B5" t="str">
            <v>Podatek od gier</v>
          </cell>
        </row>
        <row r="6">
          <cell r="A6">
            <v>6</v>
          </cell>
          <cell r="B6" t="str">
            <v>Cła</v>
          </cell>
        </row>
        <row r="7">
          <cell r="A7">
            <v>7</v>
          </cell>
          <cell r="B7" t="str">
            <v>Podatek tonażowy</v>
          </cell>
        </row>
        <row r="8">
          <cell r="A8">
            <v>9</v>
          </cell>
          <cell r="B8" t="str">
            <v>Podatek akcyzowy od wyrobów nabytych wewnątrzwspólnotowo</v>
          </cell>
        </row>
        <row r="9">
          <cell r="A9">
            <v>11</v>
          </cell>
          <cell r="B9" t="str">
            <v>Podatek akcyzowy od wyrobów akcyzowych w kraju</v>
          </cell>
        </row>
        <row r="10">
          <cell r="A10">
            <v>12</v>
          </cell>
          <cell r="B10" t="str">
            <v>Podatek akcyzowy od wyrobów akcyzowych importowanych</v>
          </cell>
        </row>
        <row r="11">
          <cell r="A11">
            <v>13</v>
          </cell>
          <cell r="B11" t="str">
            <v>Wpływy z opłaty restrukturyzacyjnej</v>
          </cell>
        </row>
        <row r="12">
          <cell r="A12">
            <v>14</v>
          </cell>
          <cell r="B12" t="str">
            <v>Podatek od towarów i usług</v>
          </cell>
        </row>
        <row r="13">
          <cell r="A13">
            <v>15</v>
          </cell>
          <cell r="B13" t="str">
            <v>Podatek od wydobycia niektórych kopalin</v>
          </cell>
        </row>
        <row r="14">
          <cell r="A14">
            <v>31</v>
          </cell>
          <cell r="B14" t="str">
            <v>Podatek od nieruchomości</v>
          </cell>
        </row>
        <row r="15">
          <cell r="A15">
            <v>32</v>
          </cell>
          <cell r="B15" t="str">
            <v>Podatek rolny</v>
          </cell>
        </row>
        <row r="16">
          <cell r="A16">
            <v>33</v>
          </cell>
          <cell r="B16" t="str">
            <v>Podatek leśny</v>
          </cell>
        </row>
        <row r="17">
          <cell r="A17">
            <v>34</v>
          </cell>
          <cell r="B17" t="str">
            <v>Podatek od środków transportowych</v>
          </cell>
        </row>
        <row r="18">
          <cell r="A18">
            <v>35</v>
          </cell>
          <cell r="B18" t="str">
            <v>Podatek od działalności gospodarczej osób fizycznych, opłacany w formie karty podatkowej</v>
          </cell>
        </row>
        <row r="19">
          <cell r="A19">
            <v>36</v>
          </cell>
          <cell r="B19" t="str">
            <v>Podatek od spadków i darowizn</v>
          </cell>
        </row>
        <row r="20">
          <cell r="A20">
            <v>37</v>
          </cell>
          <cell r="B20" t="str">
            <v>Opłata od posiadania psów</v>
          </cell>
        </row>
        <row r="21">
          <cell r="A21">
            <v>39</v>
          </cell>
          <cell r="B21" t="str">
            <v>Wpływy z opłaty uzdrowiskowej, pobieranej w gminach posiadających status gminy uzdrowiskowej</v>
          </cell>
        </row>
        <row r="22">
          <cell r="A22">
            <v>40</v>
          </cell>
          <cell r="B22" t="str">
            <v>Wpływy z opłaty produktowej</v>
          </cell>
        </row>
        <row r="23">
          <cell r="A23">
            <v>41</v>
          </cell>
          <cell r="B23" t="str">
            <v>Wpływy z opłaty skarbowej</v>
          </cell>
        </row>
        <row r="24">
          <cell r="A24">
            <v>42</v>
          </cell>
          <cell r="B24" t="str">
            <v>Wpływy z opłaty komunikacyjnej</v>
          </cell>
        </row>
        <row r="25">
          <cell r="A25">
            <v>43</v>
          </cell>
          <cell r="B25" t="str">
            <v>Wpływy z opłaty targowej</v>
          </cell>
        </row>
        <row r="26">
          <cell r="A26">
            <v>44</v>
          </cell>
          <cell r="B26" t="str">
            <v>Wpływy z opłaty miejscowej</v>
          </cell>
        </row>
        <row r="27">
          <cell r="A27">
            <v>46</v>
          </cell>
          <cell r="B27" t="str">
            <v>Wpływy z opłaty eksploatacyjnej</v>
          </cell>
        </row>
        <row r="28">
          <cell r="A28">
            <v>47</v>
          </cell>
          <cell r="B28" t="str">
            <v>Wpływy z opłat za trwały zarząd, użytkowanie, służebności i użytkowanie wieczyste nieruchomości</v>
          </cell>
        </row>
        <row r="29">
          <cell r="A29">
            <v>48</v>
          </cell>
          <cell r="B29" t="str">
            <v>Wpływy z opłat za zezwolenia na sprzedaż napojów alkoholowych</v>
          </cell>
        </row>
        <row r="30">
          <cell r="A30">
            <v>49</v>
          </cell>
          <cell r="B30" t="str">
            <v>Wpływy z innych lokalnych opłat pobieranych przez jednostki samorządu terytorialnego na podstawie odrębnych ustaw</v>
          </cell>
        </row>
        <row r="31">
          <cell r="A31">
            <v>50</v>
          </cell>
          <cell r="B31" t="str">
            <v>Podatek od czynności cywilnoprawnych</v>
          </cell>
        </row>
        <row r="32">
          <cell r="A32">
            <v>51</v>
          </cell>
          <cell r="B32" t="str">
            <v>Wpływy z opłaty eksploatacyjnej od przedsiębiorstw górniczych węgla kamiennego</v>
          </cell>
        </row>
        <row r="33">
          <cell r="A33">
            <v>52</v>
          </cell>
          <cell r="B33" t="str">
            <v>Przychody z handlu uprawnieniami do emisji</v>
          </cell>
        </row>
        <row r="34">
          <cell r="A34">
            <v>53</v>
          </cell>
          <cell r="B34" t="str">
            <v>Przychody z tytułu zagospodarowania odpadów</v>
          </cell>
        </row>
        <row r="35">
          <cell r="A35">
            <v>54</v>
          </cell>
          <cell r="B35" t="str">
            <v>Przychody z tytułu opłat i kar za substancje zubożające warstwę ozonową</v>
          </cell>
        </row>
        <row r="36">
          <cell r="A36">
            <v>56</v>
          </cell>
          <cell r="B36" t="str">
            <v>Zaległości z tytułu podatków i opłat zniesionych</v>
          </cell>
        </row>
        <row r="37">
          <cell r="A37">
            <v>57</v>
          </cell>
          <cell r="B37" t="str">
            <v>Grzywny, mandaty i inne kary pieniężne od osób fizycznych</v>
          </cell>
        </row>
        <row r="38">
          <cell r="A38">
            <v>58</v>
          </cell>
          <cell r="B38" t="str">
            <v>Grzywny i inne kary pieniężne od osób prawnych i innych jednostek organizacyjnych</v>
          </cell>
        </row>
        <row r="39">
          <cell r="A39">
            <v>59</v>
          </cell>
          <cell r="B39" t="str">
            <v>Wpływy z opłat za koncesje i licencje</v>
          </cell>
        </row>
        <row r="40">
          <cell r="A40">
            <v>60</v>
          </cell>
          <cell r="B40" t="str">
            <v>Wpływy z tytułu realizacji odpowiedzialności Skarbu Państwa za wkłady oszczędnościowe ludności</v>
          </cell>
        </row>
        <row r="41">
          <cell r="A41">
            <v>68</v>
          </cell>
          <cell r="B41" t="str">
            <v>Wpływy od rodziców z tytułu odpłatności za utrzymanie dzieci (wychowanków) w placówkach opiekuńczo-wychowawczych i w rodzinach zastępczych</v>
          </cell>
        </row>
        <row r="42">
          <cell r="A42">
            <v>69</v>
          </cell>
          <cell r="B42" t="str">
            <v>Wpływy z różnych opłat</v>
          </cell>
        </row>
        <row r="43">
          <cell r="A43">
            <v>70</v>
          </cell>
          <cell r="B43" t="str">
            <v>Wpływy ze spłat oprocentowanych pożyczek udzielonych sędziom i prokuratorom na zaspokojenie ich potrzeb mieszkaniowych</v>
          </cell>
        </row>
        <row r="44">
          <cell r="A44">
            <v>71</v>
          </cell>
          <cell r="B44" t="str">
            <v>Wpłaty z zysku Narodowego Banku Polskiego</v>
          </cell>
        </row>
        <row r="45">
          <cell r="A45">
            <v>72</v>
          </cell>
          <cell r="B45" t="str">
            <v>(uchylony)</v>
          </cell>
        </row>
        <row r="46">
          <cell r="A46">
            <v>73</v>
          </cell>
          <cell r="B46" t="str">
            <v>Wpłaty z zysku przedsiębiorstw państwowych, jednoosobowych spółek Skarbu Państwa i spółek jednostek samorządu terytorialnego</v>
          </cell>
        </row>
        <row r="47">
          <cell r="A47">
            <v>74</v>
          </cell>
          <cell r="B47" t="str">
            <v>Wpływy z dywidend</v>
          </cell>
        </row>
        <row r="48">
          <cell r="A48">
            <v>75</v>
          </cell>
          <cell r="B48" t="str">
            <v>Dochody z najmu i dzierżawy składników majątkowych Skarbu Państwa, jednostek samorządu terytorialnego lub innych jednostek zaliczanych do sektora finansów publicznych oraz innych umów o podobnym charakterze</v>
          </cell>
        </row>
        <row r="49">
          <cell r="A49">
            <v>76</v>
          </cell>
          <cell r="B49" t="str">
            <v>Wpływy z tytułu przekształcenia prawa użytkowania wieczystego przysługującego osobom fizycznym w prawo własności</v>
          </cell>
        </row>
        <row r="50">
          <cell r="A50">
            <v>77</v>
          </cell>
          <cell r="B50" t="str">
            <v>Wpłaty z tytułu odpłatnego nabycia prawa własności oraz prawa użytkowania wieczystego nieruchomości</v>
          </cell>
        </row>
        <row r="51">
          <cell r="A51">
            <v>78</v>
          </cell>
          <cell r="B51" t="str">
            <v>Dochody ze zbycia praw majątkowych</v>
          </cell>
        </row>
        <row r="52">
          <cell r="A52">
            <v>79</v>
          </cell>
          <cell r="B52" t="str">
            <v>Wpłata do budżetu nadwyżek środków znajdujących się na rachunkach państwowych funduszy celowych tworzonych z przychodów z prywatyzacji</v>
          </cell>
        </row>
        <row r="53">
          <cell r="A53">
            <v>81</v>
          </cell>
          <cell r="B53" t="str">
            <v>Wpłaty środków pozostałych po likwidacji przedsiębiorstw</v>
          </cell>
        </row>
        <row r="54">
          <cell r="A54">
            <v>82</v>
          </cell>
          <cell r="B54" t="str">
            <v>Wpływy ze składek na państwowe fundusze celowe</v>
          </cell>
        </row>
        <row r="55">
          <cell r="A55">
            <v>83</v>
          </cell>
          <cell r="B55" t="str">
            <v>Wpływy z usług</v>
          </cell>
        </row>
        <row r="56">
          <cell r="A56">
            <v>84</v>
          </cell>
          <cell r="B56" t="str">
            <v>Wpływy ze sprzedaży wyrobów</v>
          </cell>
        </row>
        <row r="57">
          <cell r="A57">
            <v>85</v>
          </cell>
          <cell r="B57" t="str">
            <v>Wpłaty zakładów pracy na PFRON</v>
          </cell>
        </row>
        <row r="58">
          <cell r="A58">
            <v>86</v>
          </cell>
          <cell r="B58" t="str">
            <v>Wpływy rekompensujące kwoty składek przekazanych na rzecz otwartych funduszy emerytalnych</v>
          </cell>
        </row>
        <row r="59">
          <cell r="A59">
            <v>87</v>
          </cell>
          <cell r="B59" t="str">
            <v>Wpływy ze sprzedaży składników majątkowych</v>
          </cell>
        </row>
        <row r="60">
          <cell r="A60">
            <v>89</v>
          </cell>
          <cell r="B60" t="str">
            <v>Odsetki za nieterminowe rozliczenia, płacone przez urzędy obsługujące organy podatkowe</v>
          </cell>
        </row>
        <row r="61">
          <cell r="A61">
            <v>90</v>
          </cell>
          <cell r="B61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62">
          <cell r="A62">
            <v>91</v>
          </cell>
          <cell r="B62" t="str">
            <v>Odsetki od nieterminowych wpłat z tytułu podatków i opłat</v>
          </cell>
        </row>
        <row r="63">
          <cell r="A63">
            <v>92</v>
          </cell>
          <cell r="B63" t="str">
            <v>Pozostałe odsetki</v>
          </cell>
        </row>
        <row r="64">
          <cell r="A64">
            <v>96</v>
          </cell>
          <cell r="B64" t="str">
            <v>Otrzymane spadki, zapisy i darowizny w postaci pieniężnej</v>
          </cell>
        </row>
        <row r="65">
          <cell r="A65">
            <v>97</v>
          </cell>
          <cell r="B65" t="str">
            <v>Wpływy z różnych dochodów</v>
          </cell>
        </row>
        <row r="66">
          <cell r="A66">
            <v>98</v>
          </cell>
          <cell r="B66" t="str">
            <v>Wpływy z tytułu zwrotów wypłaconych świadczeń z funduszu alimentacyjnego</v>
          </cell>
        </row>
        <row r="67">
          <cell r="A67">
            <v>106</v>
          </cell>
          <cell r="B67" t="str">
            <v>Wpływy z prywatyzacji mienia Skarbu Państwa na państwowe fundusze celowe: Fundusz Reprywatyzacji, Fundusz Restrukturyzacji Przedsiębiorców, Fundusz Skarbu Państwa, Fundusz Nauki i Technologii Polskiej oraz na wyodrębniony rachunek ministra właściwego ds. pracy na finansowanie zadań na rzecz przeciwdziałania bezrobociu</v>
          </cell>
        </row>
        <row r="68">
          <cell r="A68">
            <v>107</v>
          </cell>
          <cell r="B68" t="str">
            <v>Przychody państwowych funduszy celowych z dopłat do stawek w grach losowych stanowiących monopol Państwa</v>
          </cell>
        </row>
        <row r="69">
          <cell r="A69">
            <v>108</v>
          </cell>
          <cell r="B69" t="str">
            <v>Różne, w tym określone ustawowo przychody państwowych funduszy celowych</v>
          </cell>
        </row>
        <row r="70">
          <cell r="A70">
            <v>109</v>
          </cell>
          <cell r="B70" t="str">
            <v>Wpływy z prywatyzacji mienia Skarbu Państwa na Fundusz Rezerwy Demograficznej</v>
          </cell>
        </row>
        <row r="71">
          <cell r="A71">
            <v>150</v>
          </cell>
          <cell r="B71" t="str">
            <v>Nierozliczone dochody otrzymane z placówek polskich za granicą</v>
          </cell>
        </row>
        <row r="72">
          <cell r="A72">
            <v>151</v>
          </cell>
          <cell r="B72" t="str">
            <v>Różnice kursowe</v>
          </cell>
        </row>
        <row r="73">
          <cell r="A73">
            <v>200</v>
          </cell>
          <cell r="B73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74">
          <cell r="A74">
            <v>201</v>
          </cell>
          <cell r="B74" t="str">
            <v>Dotacje celowe otrzymane z budżetu państwa na realizację zadań bieżących z zakresu administracji rządowej oraz innych zadań zleconych gminie (związkom gmin) ustawami</v>
          </cell>
        </row>
        <row r="75">
          <cell r="A75">
            <v>202</v>
          </cell>
          <cell r="B75" t="str">
            <v>Dotacje celowe otrzymane z budżetu państwa na zadania bieżące realizowane przez gminę na podstawie porozumień z organami administracji rządowej</v>
          </cell>
        </row>
        <row r="76">
          <cell r="A76">
            <v>203</v>
          </cell>
          <cell r="B76" t="str">
            <v>Dotacje celowe otrzymane z budżetu państwa na realizację własnych zadań bieżących gmin (związków gmin)</v>
          </cell>
        </row>
        <row r="77">
          <cell r="A77">
            <v>211</v>
          </cell>
          <cell r="B77" t="str">
            <v>Dotacje celowe otrzymane z budżetu państwa na zadania bieżące z zakresu administracji rządowej oraz inne zadania zlecone ustawami realizowane przez powiat</v>
          </cell>
        </row>
        <row r="78">
          <cell r="A78">
            <v>212</v>
          </cell>
          <cell r="B78" t="str">
            <v>Dotacje celowe otrzymane z budżetu państwa na zadania bieżące realizowane przez powiat na podstawie porozumień z organami administracji rządowej</v>
          </cell>
        </row>
        <row r="79">
          <cell r="A79">
            <v>213</v>
          </cell>
          <cell r="B79" t="str">
            <v>Dotacje celowe otrzymane z budżetu państwa na realizację bieżących zadań własnych powiatu</v>
          </cell>
        </row>
        <row r="80">
          <cell r="A80">
            <v>221</v>
          </cell>
          <cell r="B80" t="str">
            <v>Dotacje celowe otrzymane z budżetu państwa na zadania bieżące z zakresu administracji rządowej oraz inne zadania zlecone ustawami realizowane przez samorząd województwa</v>
          </cell>
        </row>
        <row r="81">
          <cell r="A81">
            <v>222</v>
          </cell>
          <cell r="B81" t="str">
            <v>Dotacje celowe otrzymane z budżetu państwa na zadania bieżące realizowane przez samorząd województwa na podstawie porozumień z organami administracji rządowej</v>
          </cell>
        </row>
        <row r="82">
          <cell r="A82">
            <v>223</v>
          </cell>
          <cell r="B82" t="str">
            <v>Dotacje celowe otrzymane z budżetu państwa na realizację bieżących zadań własnych samorządu województwa</v>
          </cell>
        </row>
        <row r="83">
          <cell r="A83">
            <v>224</v>
          </cell>
          <cell r="B83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84">
          <cell r="A84">
            <v>225</v>
          </cell>
          <cell r="B84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85">
          <cell r="A85">
            <v>226</v>
          </cell>
          <cell r="B85" t="str">
            <v>(uchylony)</v>
          </cell>
        </row>
        <row r="86">
          <cell r="A86">
            <v>227</v>
          </cell>
          <cell r="B86" t="str">
            <v>Dotacja podmiotowa z budżetu otrzymana przez uczelnię publiczną lub prowadzącą studia doktoranckie jednostkę naukową na pozostałe zadania</v>
          </cell>
        </row>
        <row r="87">
          <cell r="A87">
            <v>228</v>
          </cell>
          <cell r="B87" t="str">
            <v>Dotacja otrzymana z budżetu przez instytucję gospodarki budżetowej na pierwsze wyposażenie w środki obrotowe</v>
          </cell>
        </row>
        <row r="88">
          <cell r="A88">
            <v>229</v>
          </cell>
          <cell r="B88" t="str">
            <v>Wpływy do budżetu nadwyżki środków finansowych agencji wykonawczej</v>
          </cell>
        </row>
        <row r="89">
          <cell r="A89">
            <v>231</v>
          </cell>
          <cell r="B89" t="str">
            <v>Dotacje celowe otrzymane z gminy na zadania bieżące realizowane na podstawie porozumień (umów) między jednostkami samorządu terytorialnego</v>
          </cell>
        </row>
        <row r="90">
          <cell r="A90">
            <v>232</v>
          </cell>
          <cell r="B90" t="str">
            <v>Dotacje celowe otrzymane z powiatu na zadania bieżące realizowane na podstawie porozumień (umów) między jednostkami samorządu terytorialnego</v>
          </cell>
        </row>
        <row r="91">
          <cell r="A91">
            <v>233</v>
          </cell>
          <cell r="B91" t="str">
            <v>Dotacje celowe otrzymane od samorządu województwa na zadania bieżące realizowane na podstawie porozumień (umów) między jednostkami samorządu terytorialnego</v>
          </cell>
        </row>
        <row r="92">
          <cell r="A92">
            <v>234</v>
          </cell>
          <cell r="B92" t="str">
            <v>Wpływy do budżetu części zysku państwowych osób prawnych</v>
          </cell>
        </row>
        <row r="93">
          <cell r="A93">
            <v>235</v>
          </cell>
          <cell r="B93" t="str">
            <v>Dochody budżetu państwa związane z realizacją zadań zlecanych jednostkom samorządu terytorialnego</v>
          </cell>
        </row>
        <row r="94">
          <cell r="A94">
            <v>236</v>
          </cell>
          <cell r="B94" t="str">
            <v>Dochody jednostek samorządu terytorialnego związane z realizacją zadań z zakresu administracji rządowej oraz innych zadań zleconych ustawami</v>
          </cell>
        </row>
        <row r="95">
          <cell r="A95">
            <v>237</v>
          </cell>
          <cell r="B95" t="str">
            <v>Wpływy do budżetu nadwyżki środków obrotowych samorządowego zakładu budżetowego</v>
          </cell>
        </row>
        <row r="96">
          <cell r="A96">
            <v>239</v>
          </cell>
          <cell r="B96" t="str">
            <v>Wpływy do budżetu zysku instytucji gospodarki budżetowej</v>
          </cell>
        </row>
        <row r="97">
          <cell r="A97">
            <v>240</v>
          </cell>
          <cell r="B97" t="str">
            <v>Wpływy do budżetu pozostałości środków finansowych gromadzonych na wydzielonym rachunku jednostki budżetowej</v>
          </cell>
        </row>
        <row r="98">
          <cell r="A98">
            <v>241</v>
          </cell>
          <cell r="B98" t="str">
            <v>Dotacja otrzymana z budżetu jednostki samorządu terytorialnego przez samorządowy zakład budżetowy na pierwsze wyposażenie w środki obrotowe</v>
          </cell>
        </row>
        <row r="99">
          <cell r="A99">
            <v>243</v>
          </cell>
          <cell r="B99" t="str">
            <v>Dotacja z budżetu otrzymana przez państwowy fundusz celowy</v>
          </cell>
        </row>
        <row r="100">
          <cell r="A100">
            <v>244</v>
          </cell>
          <cell r="B100" t="str">
            <v>Dotacje otrzymane z państwowych funduszy celowych na realizację zadań bieżących jednostek sektora finansów publicznych</v>
          </cell>
        </row>
        <row r="101">
          <cell r="A101">
            <v>246</v>
          </cell>
          <cell r="B101" t="str">
            <v>Środki otrzymane od pozostałych jednostek zaliczanych do sektora finansów publicznych na realizację zadań bieżących jednostek zaliczanych do sektora finansów publicznych</v>
          </cell>
        </row>
        <row r="102">
          <cell r="A102">
            <v>248</v>
          </cell>
          <cell r="B102" t="str">
            <v>Dotacja podmiotowa z budżetu otrzymana przez samorządową instytucję kultury</v>
          </cell>
        </row>
        <row r="103">
          <cell r="A103">
            <v>249</v>
          </cell>
          <cell r="B103" t="str">
            <v>Dotacja podmiotowa z budżetu otrzymana przez samodzielny publiczny zakład opieki zdrowotnej utworzony przez organ administracji rządowej lub uczelnię publiczną</v>
          </cell>
        </row>
        <row r="104">
          <cell r="A104">
            <v>250</v>
          </cell>
          <cell r="B104" t="str">
            <v>(uchylony)</v>
          </cell>
        </row>
        <row r="105">
          <cell r="A105">
            <v>251</v>
          </cell>
          <cell r="B105" t="str">
            <v>Dotacja podmiotowa z budżetu otrzymana przez samorządowy zakład budżetowy</v>
          </cell>
        </row>
        <row r="106">
          <cell r="A106">
            <v>252</v>
          </cell>
          <cell r="B106" t="str">
            <v>Dotacja podmiotowa z budżetu otrzymana przez uczelnię publiczną na zadania, o których mowa w art. 94 ust. 1 pkt 1 ustawy z dnia 27 lipca 2005 r. - Prawo o szkolnictwie wyższym</v>
          </cell>
        </row>
        <row r="107">
          <cell r="A107">
            <v>253</v>
          </cell>
          <cell r="B107" t="str">
            <v>W paragrafie tym ujmuje się dochody jednostek naukowych, o których mowa w art. 2 pkt 9 ustawy z dnia 30 kwietnia 2010 r. o zasadach finansowania nauki (Dz. U. Nr 96, poz. 615, z późn. zm.), z wyłączeniem jednostek niezaliczanych do sektora finansów publicznych</v>
          </cell>
        </row>
        <row r="108">
          <cell r="A108">
            <v>255</v>
          </cell>
          <cell r="B108" t="str">
            <v>Dotacja podmiotowa z budżetu otrzymana przez państwową instytucję kultury</v>
          </cell>
        </row>
        <row r="109">
          <cell r="A109">
            <v>256</v>
          </cell>
          <cell r="B109" t="str">
            <v>Dotacja podmiotowa z budżetu otrzymana przez samodzielny publiczny zakład opieki zdrowotnej utworzony przez jednostkę samorządu terytorialnego</v>
          </cell>
        </row>
        <row r="110">
          <cell r="A110">
            <v>257</v>
          </cell>
          <cell r="B110" t="str">
            <v>Dotacja podmiotowa z budżetu otrzymana przez pozostałe jednostki sektora finansów publicznych</v>
          </cell>
        </row>
        <row r="111">
          <cell r="A111">
            <v>259</v>
          </cell>
          <cell r="B111" t="str">
            <v>Dotacja podmiotowa z budżetu otrzymana przez publiczną jednostkę systemu oświaty prowadzoną przez osobę prawną inną niż jednostka samorządu terytorialnego lub przez osobę fizyczną</v>
          </cell>
        </row>
        <row r="112">
          <cell r="A112">
            <v>262</v>
          </cell>
          <cell r="B112" t="str">
            <v>Dotacja przedmiotowa z budżetu otrzymana przez pozostałe jednostki sektora finansów publicznych</v>
          </cell>
        </row>
        <row r="113">
          <cell r="A113">
            <v>264</v>
          </cell>
          <cell r="B113" t="str">
            <v>Dotacja celowa otrzymana z budżetu jednostki samorządu terytorialnego przez samorządowy zakład budżetowy na zadania bieżące</v>
          </cell>
        </row>
        <row r="114">
          <cell r="A114">
            <v>265</v>
          </cell>
          <cell r="B114" t="str">
            <v>Dotacja przedmiotowa z budżetu otrzymana przez samorządowy zakład budżetowy</v>
          </cell>
        </row>
        <row r="115">
          <cell r="A115">
            <v>268</v>
          </cell>
          <cell r="B115" t="str">
            <v>Rekompensaty utraconych dochodów w podatkach i opłatach lokalnych</v>
          </cell>
        </row>
        <row r="116">
          <cell r="A116">
            <v>269</v>
          </cell>
          <cell r="B116" t="str">
            <v>Środki z Funduszu Pracy otrzymane przez powiat z przeznaczeniem na finansowanie kosztów wynagrodzenia i składek na ubezpieczenia społeczne pracowników powiatowego urzędu pracy</v>
          </cell>
        </row>
        <row r="117">
          <cell r="A117">
            <v>270</v>
          </cell>
          <cell r="B117" t="str">
            <v>Środki na dofinansowanie własnych zadań bieżących gmin (związków gmin), powiatów (związków powiatów), samorządów województw, pozyskane z innych źródeł</v>
          </cell>
        </row>
        <row r="118">
          <cell r="A118">
            <v>271</v>
          </cell>
          <cell r="B118" t="str">
            <v>Dotacja celowa otrzymana z tytułu pomocy finansowej udzielanej między jednostkami samorządu terytorialnego na dofinansowanie własnych zadań bieżących</v>
          </cell>
        </row>
        <row r="119">
          <cell r="A119">
            <v>273</v>
          </cell>
          <cell r="B119" t="str">
            <v>Dotacje celowe otrzymane z budżetu przez użytkowników zabytków niebędących jednostkami budżetowymi na finansowanie i dofinansowanie prac remontowych i konserwatorskich przy tych zabytkach</v>
          </cell>
        </row>
        <row r="120">
          <cell r="A120">
            <v>275</v>
          </cell>
          <cell r="B120" t="str">
            <v>Środki na uzupełnienie dochodów gmin</v>
          </cell>
        </row>
        <row r="121">
          <cell r="A121">
            <v>276</v>
          </cell>
          <cell r="B121" t="str">
            <v>Środki na uzupełnienie dochodów powiatów</v>
          </cell>
        </row>
        <row r="122">
          <cell r="A122">
            <v>277</v>
          </cell>
          <cell r="B122" t="str">
            <v>Środki na uzupełnienie dochodów województw</v>
          </cell>
        </row>
        <row r="123">
          <cell r="A123">
            <v>279</v>
          </cell>
          <cell r="B123" t="str">
            <v>Środki na utrzymanie rzecznych przepraw promowych oraz na remonty, utrzymanie, ochronę i zarządzanie drogami krajowymi i wojewódzkimi w granicach miast na prawach powiatu</v>
          </cell>
        </row>
        <row r="124">
          <cell r="A124">
            <v>280</v>
          </cell>
          <cell r="B124" t="str">
            <v>Dotacja celowa otrzymana z budżetu przez pozostałe jednostki zaliczane do sektora finansów publicznych</v>
          </cell>
        </row>
        <row r="125">
          <cell r="A125">
            <v>284</v>
          </cell>
          <cell r="B125" t="str">
            <v>Dotacja celowa otrzymana z budżetu państwa na finansowanie lub dofinansowanie ustawowo określonych zadań bieżących realizowanych przez pozostałe jednostki sektora finansów publicznych</v>
          </cell>
        </row>
        <row r="126">
          <cell r="A126">
            <v>287</v>
          </cell>
          <cell r="B126" t="str">
            <v>Dotacja z budżetu państwa dla gmin uzdrowiskowych</v>
          </cell>
        </row>
        <row r="127">
          <cell r="A127">
            <v>288</v>
          </cell>
          <cell r="B127" t="str">
            <v>Dotacja celowa otrzymana przez jednostkę samorządu terytorialnego od innej jednostki samorządu terytorialnego będącej instytucją wdrażającą na zadania bieżące realizowane na podstawie porozumień (umów)</v>
          </cell>
        </row>
        <row r="128">
          <cell r="A128">
            <v>289</v>
          </cell>
          <cell r="B128" t="str">
            <v>Środki z Funduszu Promocji Kultury otrzymane przez Polski Instytut Sztuki Filmowej na realizację zadań bieżących</v>
          </cell>
        </row>
        <row r="129">
          <cell r="A129">
            <v>290</v>
          </cell>
          <cell r="B129" t="str">
            <v>Wpływy z wpłat gmin i powiatów na rzecz innych jednostek samorządu terytorialnego oraz związków gmin lub związków powiatów na dofinansowanie zadań bieżących</v>
          </cell>
        </row>
        <row r="130">
          <cell r="A130">
            <v>291</v>
          </cell>
          <cell r="B130" t="str">
            <v>Wpływy ze zwrotów dotacji oraz płatności, w tym wykorzystanych niezgodnie z przeznaczeniem lub wykorzystanych z naruszeniem procedur, o których mowa w art. 184 ustawy, pobranych nienależnie lub w nadmiernej wysokości</v>
          </cell>
        </row>
        <row r="131">
          <cell r="A131">
            <v>292</v>
          </cell>
          <cell r="B131" t="str">
            <v>Subwencje ogólne z budżetu państwa</v>
          </cell>
        </row>
        <row r="132">
          <cell r="A132">
            <v>293</v>
          </cell>
          <cell r="B132" t="str">
            <v>Wpływy z wpłat jednostek samorządu terytorialnego do budżetu państwa</v>
          </cell>
        </row>
        <row r="133">
          <cell r="A133">
            <v>294</v>
          </cell>
          <cell r="B133" t="str">
            <v>Zwrot do budżetu państwa nienależnie pobranej subwencji ogólnej za lata poprzednie</v>
          </cell>
        </row>
        <row r="134">
          <cell r="A134">
            <v>296</v>
          </cell>
          <cell r="B134" t="str">
            <v>Przelewy redystrybucyjne</v>
          </cell>
        </row>
        <row r="135">
          <cell r="A135">
            <v>297</v>
          </cell>
          <cell r="B135" t="str">
            <v>Różne przelewy</v>
          </cell>
        </row>
        <row r="136">
          <cell r="A136">
            <v>298</v>
          </cell>
          <cell r="B136" t="str">
            <v>Wpływy do wyjaśnienia</v>
          </cell>
        </row>
        <row r="137">
          <cell r="A137">
            <v>299</v>
          </cell>
          <cell r="B137" t="str">
            <v>Wpłata środków finansowych z niewykorzystanych w terminie wydatków, które nie wygasają z upływem roku budżetowego</v>
          </cell>
        </row>
        <row r="138">
          <cell r="A138">
            <v>300</v>
          </cell>
          <cell r="B138" t="str">
            <v>Wpłaty od jednostek na państwowy fundusz celowy</v>
          </cell>
        </row>
        <row r="139">
          <cell r="A139">
            <v>301</v>
          </cell>
          <cell r="B139" t="str">
            <v>Wpływy z tytułu wpłat dokonywanych przez fundusze celowe do budżetu państwa</v>
          </cell>
        </row>
        <row r="140">
          <cell r="A140">
            <v>617</v>
          </cell>
          <cell r="B140" t="str">
            <v>Wpłaty od jednostek na państwowy fundusz celowy na finansowanie lub dofinansowanie zadań inwestycyjnych</v>
          </cell>
        </row>
        <row r="141">
          <cell r="A141">
            <v>618</v>
          </cell>
          <cell r="B141" t="str">
            <v>Środki na inwestycje na drogach publicznych powiatowych i wojewódzkich oraz na drogach powiatowych, wojewódzkich i krajowych w granicach miast na prawach powiatu</v>
          </cell>
        </row>
        <row r="142">
          <cell r="A142">
            <v>620</v>
          </cell>
          <cell r="B142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43">
          <cell r="A143">
            <v>621</v>
          </cell>
          <cell r="B143" t="str">
            <v>Dotacje celowe otrzymane z budżetu na finansowanie lub dofinansowanie kosztów realizacji inwestycji i zakupów inwestycyjnych samorządowych zakładów budżetowych</v>
          </cell>
        </row>
        <row r="144">
          <cell r="A144">
            <v>622</v>
          </cell>
          <cell r="B144" t="str">
            <v>Dotacje celowe otrzymane z budżetu na finansowanie i dofinansowanie kosztów realizacji inwestycji i zakupów inwestycyjnych innych jednostek sektora finansów publicznych</v>
          </cell>
        </row>
        <row r="145">
          <cell r="A145">
            <v>626</v>
          </cell>
          <cell r="B145" t="str">
            <v>Dotacje otrzymane z państwowych funduszy celowych na finansowanie lub dofinansowanie kosztów realizacji inwestycji i zakupów inwestycyjnych jednostek sektora finansów publicznych</v>
          </cell>
        </row>
        <row r="146">
          <cell r="A146">
            <v>628</v>
          </cell>
          <cell r="B146" t="str">
            <v>Środki otrzymane od pozostałych jednostek zaliczanych do sektora finansów publicznych na finansowanie lub dofinansowanie kosztów realizacji inwestycji i zakupów inwestycyjnych jednostek zaliczanych do sektora finansów publicznych</v>
          </cell>
        </row>
        <row r="147">
          <cell r="A147">
            <v>629</v>
          </cell>
          <cell r="B147" t="str">
            <v>Środki na dofinansowanie własnych inwestycji gmin (związków gmin), powiatów (związków powiatów), samorządów województw, pozyskane z innych źródeł</v>
          </cell>
        </row>
        <row r="148">
          <cell r="A148">
            <v>630</v>
          </cell>
          <cell r="B148" t="str">
            <v>Dotacja celowa otrzymana z tytułu pomocy finansowej udzielanej między jednostkami samorządu terytorialnego na dofinansowanie własnych zadań inwestycyjnych i zakupów inwestycyjnych</v>
          </cell>
        </row>
        <row r="149">
          <cell r="A149">
            <v>631</v>
          </cell>
          <cell r="B149" t="str">
            <v>Dotacje celowe otrzymane z budżetu państwa na inwestycje i zakupy inwestycyjne z zakresu administracji rządowej oraz innych zadań zleconych gminom ustawami</v>
          </cell>
        </row>
        <row r="150">
          <cell r="A150">
            <v>632</v>
          </cell>
          <cell r="B150" t="str">
            <v>Dotacje celowe otrzymane z budżetu państwa na inwestycje i zakupy inwestycyjne realizowane przez gminę na podstawie porozumień z organami administracji rządowej</v>
          </cell>
        </row>
        <row r="151">
          <cell r="A151">
            <v>633</v>
          </cell>
          <cell r="B151" t="str">
            <v>Dotacje celowe otrzymane z budżetu państwa na realizację inwestycji i zakupów inwestycyjnych własnych gmin (związków gmin)</v>
          </cell>
        </row>
        <row r="152">
          <cell r="A152">
            <v>641</v>
          </cell>
          <cell r="B152" t="str">
            <v>Dotacje celowe otrzymane z budżetu państwa na inwestycje i zakupy inwestycyjne z zakresu administracji rządowej oraz inne zadania zlecone ustawami realizowane przez powiat</v>
          </cell>
        </row>
        <row r="153">
          <cell r="A153">
            <v>642</v>
          </cell>
          <cell r="B153" t="str">
            <v>Dotacje celowe otrzymane z budżetu państwa na inwestycje i zakupy inwestycyjne realizowane przez powiat na podstawie porozumień z organami administracji rządowej</v>
          </cell>
        </row>
        <row r="154">
          <cell r="A154">
            <v>643</v>
          </cell>
          <cell r="B154" t="str">
            <v>Dotacje celowe otrzymane z budżetu państwa na realizację inwestycji i zakupów inwestycyjnych własnych powiatu</v>
          </cell>
        </row>
        <row r="155">
          <cell r="A155">
            <v>651</v>
          </cell>
          <cell r="B155" t="str">
            <v>Dotacje celowe otrzymane z budżetu państwa na inwestycje i zakupy inwestycyjne z zakresu administracji rządowej oraz inne zadania zlecone ustawami realizowane przez samorząd województwa</v>
          </cell>
        </row>
        <row r="156">
          <cell r="A156">
            <v>652</v>
          </cell>
          <cell r="B156" t="str">
            <v>Dotacje celowe otrzymane z budżetu państwa na inwestycje i zakupy inwestycyjne realizowane przez samorząd województwa na podstawie porozumień z organami administracji rządowej</v>
          </cell>
        </row>
        <row r="157">
          <cell r="A157">
            <v>653</v>
          </cell>
          <cell r="B157" t="str">
            <v>Dotacje celowe otrzymane z budżetu państwa na realizację inwestycji i zakupów inwestycyjnych własnych samorządu województwa</v>
          </cell>
        </row>
        <row r="158">
          <cell r="A158">
            <v>654</v>
          </cell>
          <cell r="B158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159">
          <cell r="A159">
            <v>655</v>
          </cell>
          <cell r="B159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160">
          <cell r="A160">
            <v>656</v>
          </cell>
          <cell r="B160" t="str">
            <v>Dotacje celowe otrzymane z budżetu na finansowanie lub dofinansowanie zadań inwestycyjnych obiektów zabytkowych, wykonywanych przez jednostki zaliczane do sektora finansów publicznych</v>
          </cell>
        </row>
        <row r="161">
          <cell r="A161">
            <v>657</v>
          </cell>
          <cell r="B161" t="str">
            <v>Dotacje celowe otrzymane z budżetu na finansowanie lub dofinansowanie zadań inwestycyjnych obiektów zabytkowych, wykonywanych przez jednostki niezaliczane do sektora finansów publicznych</v>
          </cell>
        </row>
        <row r="162">
          <cell r="A162">
            <v>661</v>
          </cell>
          <cell r="B162" t="str">
            <v>Dotacje celowe otrzymane z gminy na inwestycje i zakupy inwestycyjne realizowane na podstawie porozumień (umów) między jednostkami samorządu terytorialnego</v>
          </cell>
        </row>
        <row r="163">
          <cell r="A163">
            <v>662</v>
          </cell>
          <cell r="B163" t="str">
            <v>Dotacje celowe otrzymane z powiatu na inwestycje i zakupy inwestycyjne realizowane na podstawie porozumień (umów) między jednostkami samorządu terytorialnego</v>
          </cell>
        </row>
        <row r="164">
          <cell r="A164">
            <v>663</v>
          </cell>
          <cell r="B164" t="str">
            <v>Dotacje celowe otrzymane z samorządu województwa na inwestycje i zakupy inwestycyjne realizowane na podstawie porozumień (umów) między jednostkami samorządu terytorialnego</v>
          </cell>
        </row>
        <row r="165">
          <cell r="A165">
            <v>664</v>
          </cell>
          <cell r="B165" t="str">
            <v>Dotacja celowa otrzymana przez jednostkę samorządu terytorialnego od innej jednostki samorządu terytorialnego będącej instytucją wdrażającą na inwestycje i zakupy inwestycyjne realizowane na podstawie porozumień (umów)</v>
          </cell>
        </row>
        <row r="166">
          <cell r="A166">
            <v>665</v>
          </cell>
          <cell r="B166" t="str">
            <v>Wpływy z wpłat gmin i powiatów na rzecz jednostek samorządu terytorialnego oraz związków gmin lub związków powiatów na dofinansowanie zadań inwestycyjnych i zakupów inwestycyjnych</v>
          </cell>
        </row>
        <row r="167">
          <cell r="A167">
            <v>666</v>
          </cell>
          <cell r="B167" t="str">
            <v>Wpływy ze zwrotów dotacji oraz płatności, w tym wykorzystanych niezgodnie z przeznaczeniem lub wykorzystanych z naruszeniem procedur, o których mowa w art. 184 ustawy, pobranych nienależnie lub w nadmiernej wysokości, dotyczące dochodów majątkowych</v>
          </cell>
        </row>
        <row r="168">
          <cell r="A168">
            <v>667</v>
          </cell>
          <cell r="B168" t="str">
            <v>Środki z Funduszu Promocji Kultury otrzymane przez Polski Instytut Sztuki Filmowej na realizację zadań inwestycyjnych</v>
          </cell>
        </row>
        <row r="169">
          <cell r="A169">
            <v>668</v>
          </cell>
          <cell r="B169" t="str">
            <v>Wpłata środków finansowych z niewykorzystanych w terminie wydatków, które nie wygasają z upływem roku budżetowego</v>
          </cell>
        </row>
        <row r="170">
          <cell r="A170">
            <v>802</v>
          </cell>
          <cell r="B170" t="str">
            <v>Wpływy z tytułu poręczeń i gwarancji, w tym należności uboczne</v>
          </cell>
        </row>
        <row r="171">
          <cell r="A171">
            <v>806</v>
          </cell>
          <cell r="B171" t="str">
            <v>Odsetki i opłaty od udzielonych pożyczek i kredytów zagranicznych oraz od rachunków specjalnych</v>
          </cell>
        </row>
        <row r="172">
          <cell r="A172">
            <v>807</v>
          </cell>
          <cell r="B172" t="str">
            <v>Wpłaty odsetek od podmiotów krajowych z tytułu udostępnionych kredytów zagranicznych oraz należności ubocznych z tytułu zaliczek udzielonych w latach ubiegłych</v>
          </cell>
        </row>
        <row r="173">
          <cell r="A173">
            <v>808</v>
          </cell>
          <cell r="B173" t="str">
            <v>Dochody z tytułu skarbowych papierów wartościowych, kredytów i pożyczek oraz innych instrumentów finansowych na rynku krajowym</v>
          </cell>
        </row>
        <row r="174">
          <cell r="A174">
            <v>809</v>
          </cell>
          <cell r="B174" t="str">
            <v>Dochody z tytułu skarbowych papierów wartościowych wyemitowanych za granicą</v>
          </cell>
        </row>
        <row r="175">
          <cell r="A175">
            <v>812</v>
          </cell>
          <cell r="B175" t="str">
            <v>Odsetki od pożyczek udzielonych przez jednostkę samorządu terytorialnego</v>
          </cell>
        </row>
        <row r="176">
          <cell r="A176">
            <v>849</v>
          </cell>
          <cell r="B176" t="str">
            <v>Dochody z tytułu otrzymanych z Unii Europejskiej kwot specjalnych ryczałtowych na poprawę płynności budżetowej</v>
          </cell>
        </row>
        <row r="177">
          <cell r="A177">
            <v>850</v>
          </cell>
          <cell r="B177" t="str">
            <v>Wpływy z opłat cukrowych</v>
          </cell>
        </row>
        <row r="178">
          <cell r="A178">
            <v>851</v>
          </cell>
          <cell r="B178" t="str">
            <v>Wpływy z różnych rozliczeń</v>
          </cell>
        </row>
        <row r="179">
          <cell r="A179">
            <v>852</v>
          </cell>
          <cell r="B179" t="str">
            <v>Wpłaty do budżetu państwa z Unii Europejskiej na dostosowanie granicy do traktatu z Schengen</v>
          </cell>
        </row>
        <row r="180">
          <cell r="A180">
            <v>853</v>
          </cell>
          <cell r="B180" t="str">
            <v>Środki pochodzące z budżetu Unii Europejskiej przeznaczone na finansowanie programów i projektów</v>
          </cell>
        </row>
        <row r="181">
          <cell r="A181">
            <v>854</v>
          </cell>
          <cell r="B181" t="str">
            <v>Środki pochodzące z Norweskiego Mechanizmu Finansowego, Mechanizmu Finansowego Europejskiego Obszaru Gospodarczego oraz Szwajcarsko-Polskiego Programu Współpracy</v>
          </cell>
        </row>
        <row r="182">
          <cell r="A182">
            <v>855</v>
          </cell>
          <cell r="B182" t="str">
            <v>Wpłaty dotyczące Wspólnej Polityki Rolnej i Rybackiej</v>
          </cell>
        </row>
      </sheetData>
      <sheetData sheetId="4">
        <row r="1">
          <cell r="A1">
            <v>200</v>
          </cell>
          <cell r="B1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2">
          <cell r="A2">
            <v>201</v>
          </cell>
          <cell r="B2" t="str">
            <v>Dotacje celowe przekazane z budżetu państwa na realizację zadań bieżących z zakresu administracji rządowej oraz innych zadań zleconych gminom (związkom gmin) ustawami</v>
          </cell>
        </row>
        <row r="3">
          <cell r="A3">
            <v>202</v>
          </cell>
          <cell r="B3" t="str">
            <v>Dotacje celowe przekazane z budżetu państwa na zadania bieżące realizowane przez gminę na podstawie porozumień z organami administracji rządowej</v>
          </cell>
        </row>
        <row r="4">
          <cell r="A4">
            <v>203</v>
          </cell>
          <cell r="B4" t="str">
            <v>Dotacje celowe przekazane z budżetu państwa na realizację własnych zadań bieżących gmin (związków gmin)</v>
          </cell>
        </row>
        <row r="5">
          <cell r="A5">
            <v>211</v>
          </cell>
          <cell r="B5" t="str">
            <v>Dotacje celowe przekazane z budżetu państwa na zadania bieżące z zakresu administracji rządowej oraz inne zadania zlecone ustawami realizowane przez powiat</v>
          </cell>
        </row>
        <row r="6">
          <cell r="A6">
            <v>212</v>
          </cell>
          <cell r="B6" t="str">
            <v>Dotacje celowe przekazane z budżetu państwa na zadania bieżące realizowane przez powiat na podstawie porozumień z organami administracji rządowej</v>
          </cell>
        </row>
        <row r="7">
          <cell r="A7">
            <v>213</v>
          </cell>
          <cell r="B7" t="str">
            <v>Dotacje celowe przekazane z budżetu państwa na realizację bieżących zadań własnych powiatu</v>
          </cell>
        </row>
        <row r="8">
          <cell r="A8">
            <v>221</v>
          </cell>
          <cell r="B8" t="str">
            <v>Dotacje celowe przekazane z budżetu państwa na zadania bieżące z zakresu administracji rządowej oraz inne zadania zlecone ustawami realizowane przez samorząd województwa</v>
          </cell>
        </row>
        <row r="9">
          <cell r="A9">
            <v>222</v>
          </cell>
          <cell r="B9" t="str">
            <v>Dotacje celowe przekazane z budżetu państwa na zadania bieżące realizowane przez samorząd województwa na podstawie porozumień z organami administracji rządowej</v>
          </cell>
        </row>
        <row r="10">
          <cell r="A10">
            <v>223</v>
          </cell>
          <cell r="B10" t="str">
            <v>Dotacje celowe przekazane z budżetu państwa na realizację bieżących zadań własnych samorządu województwa</v>
          </cell>
        </row>
        <row r="11">
          <cell r="A11">
            <v>224</v>
          </cell>
          <cell r="B11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12">
          <cell r="A12">
            <v>225</v>
          </cell>
          <cell r="B12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13">
          <cell r="A13">
            <v>226</v>
          </cell>
          <cell r="B13" t="str">
            <v>Dotacja podmiotowa z budżetu dla uczelni niepublicznej lub prowadzącej studia doktoranckie jednostki naukowej na pozostałe zadania</v>
          </cell>
        </row>
        <row r="14">
          <cell r="A14">
            <v>227</v>
          </cell>
          <cell r="B14" t="str">
            <v>Dotacja podmiotowa z budżetu dla uczelni publicznej lub prowadzącej studia doktoranckie jednostki naukowej na pozostałe zadania</v>
          </cell>
        </row>
        <row r="15">
          <cell r="A15">
            <v>228</v>
          </cell>
          <cell r="B15" t="str">
            <v>Dotacja z budżetu dla instytucji gospodarki budżetowej na pierwsze wyposażenie w środki obrotowe</v>
          </cell>
        </row>
        <row r="16">
          <cell r="A16">
            <v>229</v>
          </cell>
          <cell r="B16" t="str">
            <v>Wpłata do budżetu nadwyżki środków finansowych przez agencję wykonawczą</v>
          </cell>
        </row>
        <row r="17">
          <cell r="A17">
            <v>231</v>
          </cell>
          <cell r="B17" t="str">
            <v>Dotacje celowe przekazane gminie na zadania bieżące realizowane na podstawie porozumień (umów) między jednostkami samorządu terytorialnego</v>
          </cell>
        </row>
        <row r="18">
          <cell r="A18">
            <v>232</v>
          </cell>
          <cell r="B18" t="str">
            <v>Dotacje celowe przekazane dla powiatu na zadania bieżące realizowane na podstawie porozumień (umów) między jednostkami samorządu terytorialnego</v>
          </cell>
        </row>
        <row r="19">
          <cell r="A19">
            <v>233</v>
          </cell>
          <cell r="B19" t="str">
            <v>Dotacje celowe przekazane do samorządu województwa na zadania bieżące realizowane na podstawie porozumień (umów) między jednostkami samorządu terytorialnego</v>
          </cell>
        </row>
        <row r="20">
          <cell r="A20">
            <v>236</v>
          </cell>
          <cell r="B20" t="str">
            <v>Dotacje celowe z budżetu jednostki samorządu terytorialnego, udzielone w trybie art. 221 ustawy, na finansowanie lub dofinansowanie zadań zleconych do realizacji organizacjom prowadzącym działalność pożytku publicznego</v>
          </cell>
        </row>
        <row r="21">
          <cell r="A21">
            <v>237</v>
          </cell>
          <cell r="B21" t="str">
            <v>Wpłata do budżetu nadwyżki środków obrotowych przez samorządowy zakład budżetowy</v>
          </cell>
        </row>
        <row r="22">
          <cell r="A22">
            <v>239</v>
          </cell>
          <cell r="B22" t="str">
            <v>Wpłata do budżetu zysku przez instytucję gospodarki budżetowej</v>
          </cell>
        </row>
        <row r="23">
          <cell r="A23">
            <v>240</v>
          </cell>
          <cell r="B23" t="str">
            <v>Wpłata do budżetu pozostałości środków finansowych gromadzonych na wydzielonym rachunku jednostki budżetowej</v>
          </cell>
        </row>
        <row r="24">
          <cell r="A24">
            <v>241</v>
          </cell>
          <cell r="B24" t="str">
            <v>Dotacja z budżetu jednostki samorządu terytorialnego dla samorządowego zakładu budżetowego na pierwsze wyposażenie w środki obrotowe</v>
          </cell>
        </row>
        <row r="25">
          <cell r="A25">
            <v>243</v>
          </cell>
          <cell r="B25" t="str">
            <v>Dotacja z budżetu dla państwowego funduszu celowego</v>
          </cell>
        </row>
        <row r="26">
          <cell r="A26">
            <v>244</v>
          </cell>
          <cell r="B26" t="str">
            <v>Dotacje przekazane z państwowych funduszy celowych na realizację zadań bieżących dla jednostek sektora finansów publicznych</v>
          </cell>
        </row>
        <row r="27">
          <cell r="A27">
            <v>245</v>
          </cell>
          <cell r="B27" t="str">
            <v>Dotacje przekazane z państwowych funduszy celowych na realizację zadań bieżących dla jednostek niezaliczanych do sektora finansów publicznych</v>
          </cell>
        </row>
        <row r="28">
          <cell r="A28">
            <v>246</v>
          </cell>
          <cell r="B28" t="str">
            <v>Środki przekazane przez pozostałe jednostki zaliczane do sektora finansów publicznych na realizację zadań bieżących dla jednostek zaliczanych do sektora finansów publicznych</v>
          </cell>
        </row>
        <row r="29">
          <cell r="A29">
            <v>247</v>
          </cell>
          <cell r="B29" t="str">
            <v>Środki przekazane przez pozostałe jednostki zaliczane do sektora finansów publicznych na realizację zadań bieżących dla jednostek niezaliczanych do sektora finansów publicznych</v>
          </cell>
        </row>
        <row r="30">
          <cell r="A30">
            <v>248</v>
          </cell>
          <cell r="B30" t="str">
            <v>Dotacja podmiotowa z budżetu dla samorządowej instytucji kultury</v>
          </cell>
        </row>
        <row r="31">
          <cell r="A31">
            <v>249</v>
          </cell>
          <cell r="B31" t="str">
            <v>Dotacja podmiotowa z budżetu dla samodzielnego publicznego zakładu opieki zdrowotnej utworzonego przez organ administracji rządowej lub państwową uczelnię</v>
          </cell>
        </row>
        <row r="32">
          <cell r="A32">
            <v>250</v>
          </cell>
          <cell r="B32" t="str">
            <v>Dotacja podmiotowa z budżetu dla uczelni niepublicznej na zadania, o których mowa w art. 94 ust. 1 pkt 1 ustawy z dnia 27 lipca 2005 r. - Prawo o szkolnictwie wyższym</v>
          </cell>
        </row>
        <row r="33">
          <cell r="A33">
            <v>251</v>
          </cell>
          <cell r="B33" t="str">
            <v>Dotacja podmiotowa z budżetu dla samorządowego zakładu budżetowego</v>
          </cell>
        </row>
        <row r="34">
          <cell r="A34">
            <v>252</v>
          </cell>
          <cell r="B34" t="str">
            <v>Dotacja podmiotowa z budżetu dla uczelni publicznej na zadania, o których mowa w art. 94 ust. 1 pkt 1 ustawy z dnia 27 lipca 2005 r. - Prawo o szkolnictwie wyższym</v>
          </cell>
        </row>
        <row r="35">
          <cell r="A35">
            <v>253</v>
          </cell>
          <cell r="B35" t="str">
            <v>Dotacja podmiotowa z budżetu dla jednostek naukowych</v>
          </cell>
        </row>
        <row r="36">
          <cell r="A36">
            <v>254</v>
          </cell>
          <cell r="B36" t="str">
            <v>Dotacja podmiotowa z budżetu dla niepublicznej jednostki systemu oświaty</v>
          </cell>
        </row>
        <row r="37">
          <cell r="A37">
            <v>255</v>
          </cell>
          <cell r="B37" t="str">
            <v>Dotacja podmiotowa z budżetu dla państwowej instytucji kultury</v>
          </cell>
        </row>
        <row r="38">
          <cell r="A38">
            <v>256</v>
          </cell>
          <cell r="B38" t="str">
            <v>Dotacja podmiotowa z budżetu dla samodzielnego publicznego zakładu opieki zdrowotnej utworzonego przez jednostkę samorządu terytorialnego</v>
          </cell>
        </row>
        <row r="39">
          <cell r="A39">
            <v>257</v>
          </cell>
          <cell r="B39" t="str">
            <v>Dotacja podmiotowa z budżetu dla pozostałych jednostek sektora finansów publicznych</v>
          </cell>
        </row>
        <row r="40">
          <cell r="A40">
            <v>258</v>
          </cell>
          <cell r="B40" t="str">
            <v>Dotacja podmiotowa z budżetu dla jednostek niezaliczanych do sektora finansów publicznych</v>
          </cell>
        </row>
        <row r="41">
          <cell r="A41">
            <v>259</v>
          </cell>
          <cell r="B41" t="str">
            <v>Dotacja podmiotowa z budżetu dla publicznej jednostki systemu oświaty prowadzonej przez osobę prawną inną niż jednostka samorządu terytorialnego lub przez osobę fizyczną</v>
          </cell>
        </row>
        <row r="42">
          <cell r="A42">
            <v>261</v>
          </cell>
          <cell r="B42" t="str">
            <v>Środki przekazane przez Narodowy Fundusz Ochrony Środowiska i Gospodarki Wodnej na finansowanie funkcjonowania systemu handlu uprawnieniami do emisji</v>
          </cell>
        </row>
        <row r="43">
          <cell r="A43">
            <v>262</v>
          </cell>
          <cell r="B43" t="str">
            <v>Dotacja przedmiotowa z budżetu dla pozostałych jednostek sektora finansów publicznych</v>
          </cell>
        </row>
        <row r="44">
          <cell r="A44">
            <v>263</v>
          </cell>
          <cell r="B44" t="str">
            <v>Dotacja przedmiotowa z budżetu dla jednostek niezaliczanych do sektora finansów publicznych</v>
          </cell>
        </row>
        <row r="45">
          <cell r="A45">
            <v>264</v>
          </cell>
          <cell r="B45" t="str">
            <v>Dotacja celowa przekazana z budżetu jednostki samorządu terytorialnego dla samorządowego zakładu budżetowego na zadania bieżące</v>
          </cell>
        </row>
        <row r="46">
          <cell r="A46">
            <v>265</v>
          </cell>
          <cell r="B46" t="str">
            <v>Dotacja przedmiotowa z budżetu dla samorządowego zakładu budżetowego</v>
          </cell>
        </row>
        <row r="47">
          <cell r="A47">
            <v>268</v>
          </cell>
          <cell r="B47" t="str">
            <v>Rekompensaty utraconych dochodów w podatkach i opłatach lokalnych</v>
          </cell>
        </row>
        <row r="48">
          <cell r="A48">
            <v>269</v>
          </cell>
          <cell r="B48" t="str">
            <v>Środki Funduszu Pracy przekazane powiatom z przeznaczeniem na finansowanie kosztów wynagrodzenia i składek na ubezpieczenia społeczne pracowników powiatowego urzędu pracy</v>
          </cell>
        </row>
        <row r="49">
          <cell r="A49">
            <v>270</v>
          </cell>
          <cell r="B49" t="str">
            <v>Subwencje dla partii politycznych</v>
          </cell>
        </row>
        <row r="50">
          <cell r="A50">
            <v>271</v>
          </cell>
          <cell r="B50" t="str">
            <v>Dotacja celowa na pomoc finansową udzielaną między jednostkami samorządu terytorialnego na dofinansowanie własnych zadań bieżących</v>
          </cell>
        </row>
        <row r="51">
          <cell r="A51">
            <v>272</v>
          </cell>
          <cell r="B51" t="str">
            <v>Dotacje celowe z budżetu na finansowanie lub dofinansowanie prac remontowych i konserwatorskich obiektów zabytkowych przekazane jednostkom niezaliczanym do sektora finansów publicznych</v>
          </cell>
        </row>
        <row r="52">
          <cell r="A52">
            <v>273</v>
          </cell>
          <cell r="B52" t="str">
            <v>Dotacje celowe z budżetu na finansowanie lub dofinansowanie prac remontowych i konserwatorskich obiektów zabytkowych, przekazane jednostkom zaliczanym do sektora finansów publicznych</v>
          </cell>
        </row>
        <row r="53">
          <cell r="A53">
            <v>274</v>
          </cell>
          <cell r="B53" t="str">
            <v>Pomoc zagraniczna</v>
          </cell>
        </row>
        <row r="54">
          <cell r="A54">
            <v>275</v>
          </cell>
          <cell r="B54" t="str">
            <v>Środki na uzupełnienie dochodów gmin</v>
          </cell>
        </row>
        <row r="55">
          <cell r="A55">
            <v>276</v>
          </cell>
          <cell r="B55" t="str">
            <v>Środki na uzupełnienie dochodów powiatów</v>
          </cell>
        </row>
        <row r="56">
          <cell r="A56">
            <v>277</v>
          </cell>
          <cell r="B56" t="str">
            <v>Środki na uzupełnienie dochodów województw</v>
          </cell>
        </row>
        <row r="57">
          <cell r="A57">
            <v>279</v>
          </cell>
          <cell r="B57" t="str">
            <v>Środki na utrzymanie rzecznych przepraw promowych oraz na remonty, utrzymanie, ochronę i zarządzanie drogami krajowymi i wojewódzkimi w granicach miast na prawach powiatu</v>
          </cell>
        </row>
        <row r="58">
          <cell r="A58">
            <v>280</v>
          </cell>
          <cell r="B58" t="str">
            <v>Dotacja celowa z budżetu dla pozostałych jednostek zaliczanych do sektora finansów publicznych</v>
          </cell>
        </row>
        <row r="59">
          <cell r="A59">
            <v>281</v>
          </cell>
          <cell r="B59" t="str">
            <v>Dotacja celowa z budżetu na finansowanie lub dofinansowanie zadań zleconych do realizacji fundacjom</v>
          </cell>
        </row>
        <row r="60">
          <cell r="A60">
            <v>282</v>
          </cell>
          <cell r="B60" t="str">
            <v>Dotacja celowa z budżetu na finansowanie lub dofinansowanie zadań zleconych do realizacji stowarzyszeniom</v>
          </cell>
        </row>
        <row r="61">
          <cell r="A61">
            <v>283</v>
          </cell>
          <cell r="B61" t="str">
            <v>Dotacja celowa z budżetu na finansowanie lub dofinansowanie zadań zleconych do realizacji pozostałym jednostkom niezaliczanym do sektora finansów publicznych</v>
          </cell>
        </row>
        <row r="62">
          <cell r="A62">
            <v>284</v>
          </cell>
          <cell r="B62" t="str">
            <v>Dotacja celowa z budżetu państwa na finansowanie lub dofinansowanie ustawowo określonych zadań bieżących realizowanych przez pozostałe jednostki sektora finansów publicznych</v>
          </cell>
        </row>
        <row r="63">
          <cell r="A63">
            <v>285</v>
          </cell>
          <cell r="B63" t="str">
            <v>Wpłaty gmin na rzecz izb rolniczych w wysokości 2 % uzyskanych wpływów z podatku rolnego</v>
          </cell>
        </row>
        <row r="64">
          <cell r="A64">
            <v>286</v>
          </cell>
          <cell r="B64" t="str">
            <v>Dotacja z budżetu państwa stanowiąca zwrot kosztów obsługi świadczeń zleconych do wypłaty Zakładowi Ubezpieczeń Społecznych i Kasie Rolniczego Ubezpieczenia Społecznego oraz dotacja dla Funduszu Kościelnego</v>
          </cell>
        </row>
        <row r="65">
          <cell r="A65">
            <v>287</v>
          </cell>
          <cell r="B65" t="str">
            <v>Dotacja z budżetu państwa dla gmin uzdrowiskowych</v>
          </cell>
        </row>
        <row r="66">
          <cell r="A66">
            <v>288</v>
          </cell>
          <cell r="B66" t="str">
            <v>Dotacja celowa przekazana jednostce samorządu terytorialnego przez inną jednostkę samorządu terytorialnego będącą instytucją wdrażającą na zadania bieżące realizowane na podstawie porozumień (umów)</v>
          </cell>
        </row>
        <row r="67">
          <cell r="A67">
            <v>289</v>
          </cell>
          <cell r="B67" t="str">
            <v>Środki Funduszu Promocji Kultury przekazane Polskiemu Instytutowi Sztuki Filmowej na realizację zadań bieżących</v>
          </cell>
        </row>
        <row r="68">
          <cell r="A68">
            <v>290</v>
          </cell>
          <cell r="B68" t="str">
            <v>Wpłaty gmin i powiatów na rzecz innych jednostek samorządu terytorialnego oraz związków gmin lub związków powiatów na dofinansowanie zadań bieżących</v>
          </cell>
        </row>
        <row r="69">
          <cell r="A69">
            <v>291</v>
          </cell>
          <cell r="B69" t="str">
            <v>Zwrot dotacji oraz płatności, w tym wykorzystanych niezgodnie z przeznaczeniem lub wykorzystanych z naruszeniem procedur, o których mowa w art. 184 ustawy, pobranych nienależnie lub w nadmiernej wysokości</v>
          </cell>
        </row>
        <row r="70">
          <cell r="A70">
            <v>292</v>
          </cell>
          <cell r="B70" t="str">
            <v>Subwencje ogólne z budżetu państwa</v>
          </cell>
        </row>
        <row r="71">
          <cell r="A71">
            <v>293</v>
          </cell>
          <cell r="B71" t="str">
            <v>Wpłaty jednostek samorządu terytorialnego do budżetu państwa</v>
          </cell>
        </row>
        <row r="72">
          <cell r="A72">
            <v>294</v>
          </cell>
          <cell r="B72" t="str">
            <v>Zwrot do budżetu państwa nienależnie pobranej subwencji ogólnej za lata poprzednie</v>
          </cell>
        </row>
        <row r="73">
          <cell r="A73">
            <v>296</v>
          </cell>
          <cell r="B73" t="str">
            <v>Przelewy redystrybucyjne</v>
          </cell>
        </row>
        <row r="74">
          <cell r="A74">
            <v>297</v>
          </cell>
          <cell r="B74" t="str">
            <v>Różne przelewy</v>
          </cell>
        </row>
        <row r="75">
          <cell r="A75">
            <v>298</v>
          </cell>
          <cell r="B75" t="str">
            <v>Pozostałe rozliczenia z bankami</v>
          </cell>
        </row>
        <row r="76">
          <cell r="A76">
            <v>300</v>
          </cell>
          <cell r="B76" t="str">
            <v>Wpłaty jednostek na państwowy fundusz celowy</v>
          </cell>
        </row>
        <row r="77">
          <cell r="A77">
            <v>301</v>
          </cell>
          <cell r="B77" t="str">
            <v>Wpłaty dokonywane przez fundusze celowe do budżetu państwa</v>
          </cell>
        </row>
        <row r="78">
          <cell r="A78">
            <v>302</v>
          </cell>
          <cell r="B78" t="str">
            <v>Wydatki osobowe niezaliczone do wynagrodzeń</v>
          </cell>
        </row>
        <row r="79">
          <cell r="A79">
            <v>303</v>
          </cell>
          <cell r="B79" t="str">
            <v>Różne wydatki na rzecz osób fizycznych</v>
          </cell>
        </row>
        <row r="80">
          <cell r="A80">
            <v>304</v>
          </cell>
          <cell r="B80" t="str">
            <v>Nagrody o charakterze szczególnym niezaliczone do wynagrodzeń</v>
          </cell>
        </row>
        <row r="81">
          <cell r="A81">
            <v>305</v>
          </cell>
          <cell r="B81" t="str">
            <v>Zasądzone renty</v>
          </cell>
        </row>
        <row r="82">
          <cell r="A82">
            <v>307</v>
          </cell>
          <cell r="B82" t="str">
            <v>Wydatki osobowe niezaliczone do uposażeń wypłacane żołnierzom i funkcjonariuszom</v>
          </cell>
        </row>
        <row r="83">
          <cell r="A83">
            <v>311</v>
          </cell>
          <cell r="B83" t="str">
            <v>Świadczenia społeczne</v>
          </cell>
        </row>
        <row r="84">
          <cell r="A84">
            <v>321</v>
          </cell>
          <cell r="B84" t="str">
            <v>Stypendia i zasiłki dla studentów</v>
          </cell>
        </row>
        <row r="85">
          <cell r="A85">
            <v>323</v>
          </cell>
          <cell r="B85" t="str">
            <v>Dopłaty do Funduszu Pożyczek i Kredytów Studenckich</v>
          </cell>
        </row>
        <row r="86">
          <cell r="A86">
            <v>324</v>
          </cell>
          <cell r="B86" t="str">
            <v>Stypendia dla uczniów</v>
          </cell>
        </row>
        <row r="87">
          <cell r="A87">
            <v>325</v>
          </cell>
          <cell r="B87" t="str">
            <v>Stypendia różne</v>
          </cell>
        </row>
        <row r="88">
          <cell r="A88">
            <v>326</v>
          </cell>
          <cell r="B88" t="str">
            <v>Inne formy pomocy dla uczniów</v>
          </cell>
        </row>
        <row r="89">
          <cell r="A89">
            <v>401</v>
          </cell>
          <cell r="B89" t="str">
            <v>Wynagrodzenia osobowe pracowników</v>
          </cell>
        </row>
        <row r="90">
          <cell r="A90">
            <v>402</v>
          </cell>
          <cell r="B90" t="str">
            <v>Wynagrodzenia osobowe członków korpusu służby cywilnej</v>
          </cell>
        </row>
        <row r="91">
          <cell r="A91">
            <v>403</v>
          </cell>
          <cell r="B91" t="str">
            <v>Wynagrodzenia osobowe sędziów i prokuratorów oraz asesorów i aplikantów</v>
          </cell>
        </row>
        <row r="92">
          <cell r="A92">
            <v>404</v>
          </cell>
          <cell r="B92" t="str">
            <v>Dodatkowe wynagrodzenie roczne</v>
          </cell>
        </row>
        <row r="93">
          <cell r="A93">
            <v>405</v>
          </cell>
          <cell r="B93" t="str">
            <v>Uposażenia żołnierzy zawodowych oraz funkcjonariuszy</v>
          </cell>
        </row>
        <row r="94">
          <cell r="A94">
            <v>406</v>
          </cell>
          <cell r="B94" t="str">
            <v>Pozostałe należności żołnierzy zawodowych oraz funkcjonariuszy</v>
          </cell>
        </row>
        <row r="95">
          <cell r="A95">
            <v>407</v>
          </cell>
          <cell r="B95" t="str">
            <v>Dodatkowe uposażenie roczne dla żołnierzy zawodowych oraz nagrody roczne dla funkcjonariuszy</v>
          </cell>
        </row>
        <row r="96">
          <cell r="A96">
            <v>408</v>
          </cell>
          <cell r="B96" t="str">
            <v>Uposażenia i świadczenia pieniężne wypłacane przez okres roku żołnierzom i funkcjonariuszom zwolnionym ze służby</v>
          </cell>
        </row>
        <row r="97">
          <cell r="A97">
            <v>409</v>
          </cell>
          <cell r="B97" t="str">
            <v>Honoraria</v>
          </cell>
        </row>
        <row r="98">
          <cell r="A98">
            <v>410</v>
          </cell>
          <cell r="B98" t="str">
            <v>Wynagrodzenia agencyjno-prowizyjne</v>
          </cell>
        </row>
        <row r="99">
          <cell r="A99">
            <v>411</v>
          </cell>
          <cell r="B99" t="str">
            <v>Składki na ubezpieczenia społeczne</v>
          </cell>
        </row>
        <row r="100">
          <cell r="A100">
            <v>412</v>
          </cell>
          <cell r="B100" t="str">
            <v>Składki na Fundusz Pracy</v>
          </cell>
        </row>
        <row r="101">
          <cell r="A101">
            <v>413</v>
          </cell>
          <cell r="B101" t="str">
            <v>Składki na ubezpieczenie zdrowotne</v>
          </cell>
        </row>
        <row r="102">
          <cell r="A102">
            <v>414</v>
          </cell>
          <cell r="B102" t="str">
            <v>Wpłaty na Państwowy Fundusz Rehabilitacji Osób Niepełnosprawnych</v>
          </cell>
        </row>
        <row r="103">
          <cell r="A103">
            <v>415</v>
          </cell>
          <cell r="B103" t="str">
            <v>Dopłaty w spółkach prawa handlowego</v>
          </cell>
        </row>
        <row r="104">
          <cell r="A104">
            <v>416</v>
          </cell>
          <cell r="B104" t="str">
            <v>Pokrycie ujemnego wyniku finansowego i przejętych zobowiązań po likwidowanych i przekształcanych jednostkach zaliczanych do sektora finansów publicznych</v>
          </cell>
        </row>
        <row r="105">
          <cell r="A105">
            <v>417</v>
          </cell>
          <cell r="B105" t="str">
            <v>Wynagrodzenia bezosobowe</v>
          </cell>
        </row>
        <row r="106">
          <cell r="A106">
            <v>418</v>
          </cell>
          <cell r="B106" t="str">
            <v>Równoważniki pieniężne i ekwiwalenty dla żołnierzy i funkcjonariuszy</v>
          </cell>
        </row>
        <row r="107">
          <cell r="A107">
            <v>420</v>
          </cell>
          <cell r="B107" t="str">
            <v>Fundusz operacyjny</v>
          </cell>
        </row>
        <row r="108">
          <cell r="A108">
            <v>421</v>
          </cell>
          <cell r="B108" t="str">
            <v>Zakup materiałów i wyposażenia</v>
          </cell>
        </row>
        <row r="109">
          <cell r="A109">
            <v>422</v>
          </cell>
          <cell r="B109" t="str">
            <v>Paragraf ten obejmuje pełne wydatki na zakup produktów żywnościowych, w szczególności dla osób korzystających z internatów i stołówek, dla dzieci w żłobkach, klubach dziecięcych, u dziennych opiekunów i w przedszkolach, chorych w szpitalach, krwiodawców, podopiecznych w zakładach opiekuńczych, wychowanków zakładów poprawczych i schronisk dla nieletnich, uczestników obozów, więźniów, żołnierzy. Opłaty za wyżywienie obejmują odpowiednie podziałki dochodów. Paragraf ten obejmuje także wydatki na zakup i utrzymanie inwentarza żywego przeznaczonego do uboju na własne potrzeby wymienionych zakładów.</v>
          </cell>
        </row>
        <row r="110">
          <cell r="A110">
            <v>423</v>
          </cell>
          <cell r="B110" t="str">
            <v>Zakup leków, wyrobów medycznych i produktów biobójczych</v>
          </cell>
        </row>
        <row r="111">
          <cell r="A111">
            <v>424</v>
          </cell>
          <cell r="B111" t="str">
            <v>Zakup pomocy naukowych, dydaktycznych i książek</v>
          </cell>
        </row>
        <row r="112">
          <cell r="A112">
            <v>425</v>
          </cell>
          <cell r="B112" t="str">
            <v>Zakup sprzętu i uzbrojenia</v>
          </cell>
        </row>
        <row r="113">
          <cell r="A113">
            <v>426</v>
          </cell>
          <cell r="B113" t="str">
            <v>Zakup energii</v>
          </cell>
        </row>
        <row r="114">
          <cell r="A114">
            <v>427</v>
          </cell>
          <cell r="B114" t="str">
            <v>Zakup usług remontowych</v>
          </cell>
        </row>
        <row r="115">
          <cell r="A115">
            <v>428</v>
          </cell>
          <cell r="B115" t="str">
            <v>Zakup usług zdrowotnych</v>
          </cell>
        </row>
        <row r="116">
          <cell r="A116">
            <v>429</v>
          </cell>
          <cell r="B116" t="str">
            <v>Zakup świadczeń zdrowotnych dla osób nieobjętych obowiązkiem ubezpieczenia zdrowotnego</v>
          </cell>
        </row>
        <row r="117">
          <cell r="A117">
            <v>430</v>
          </cell>
          <cell r="B117" t="str">
            <v>Zakup usług pozostałych</v>
          </cell>
        </row>
        <row r="118">
          <cell r="A118">
            <v>432</v>
          </cell>
          <cell r="B118" t="str">
            <v>Staże i specjalizacje medyczne</v>
          </cell>
        </row>
        <row r="119">
          <cell r="A119">
            <v>433</v>
          </cell>
          <cell r="B119" t="str">
            <v>Zakup usług przez jednostki samorządu terytorialnego od innych jednostek samorządu terytorialnego</v>
          </cell>
        </row>
        <row r="120">
          <cell r="A120">
            <v>434</v>
          </cell>
          <cell r="B120" t="str">
            <v>Zakup usług remontowo-konserwatorskich dotyczących obiektów zabytkowych będących w użytkowaniu jednostek budżetowych</v>
          </cell>
        </row>
        <row r="121">
          <cell r="A121">
            <v>435</v>
          </cell>
          <cell r="B121" t="str">
            <v>Zakup usług dostępu do sieci Internet</v>
          </cell>
        </row>
        <row r="122">
          <cell r="A122">
            <v>436</v>
          </cell>
          <cell r="B122" t="str">
            <v>Opłaty z tytułu zakupu usług telekomunikacyjnych świadczonych w ruchomej publicznej sieci telefonicznej</v>
          </cell>
        </row>
        <row r="123">
          <cell r="A123">
            <v>437</v>
          </cell>
          <cell r="B123" t="str">
            <v>Opłaty z tytułu zakupu usług telekomunikacyjnych świadczonych w stacjonarnej publicznej sieci telefonicznej</v>
          </cell>
        </row>
        <row r="124">
          <cell r="A124">
            <v>438</v>
          </cell>
          <cell r="B124" t="str">
            <v>Zakup usług obejmujących tłumaczenia</v>
          </cell>
        </row>
        <row r="125">
          <cell r="A125">
            <v>439</v>
          </cell>
          <cell r="B125" t="str">
            <v>Zakup usług obejmujących wykonanie ekspertyz, analiz i opinii</v>
          </cell>
        </row>
        <row r="126">
          <cell r="A126">
            <v>440</v>
          </cell>
          <cell r="B126" t="str">
            <v>Opłaty za administrowanie i czynsze za budynki, lokale i pomieszczenia garażowe</v>
          </cell>
        </row>
        <row r="127">
          <cell r="A127">
            <v>441</v>
          </cell>
          <cell r="B127" t="str">
            <v>Podróże służbowe krajowe</v>
          </cell>
        </row>
        <row r="128">
          <cell r="A128">
            <v>442</v>
          </cell>
          <cell r="B128" t="str">
            <v>Podróże służbowe zagraniczne</v>
          </cell>
        </row>
        <row r="129">
          <cell r="A129">
            <v>443</v>
          </cell>
          <cell r="B129" t="str">
            <v>Różne opłaty i składki</v>
          </cell>
        </row>
        <row r="130">
          <cell r="A130">
            <v>444</v>
          </cell>
          <cell r="B130" t="str">
            <v>Odpisy na zakładowy fundusz świadczeń socjalnych</v>
          </cell>
        </row>
        <row r="131">
          <cell r="A131">
            <v>445</v>
          </cell>
          <cell r="B131" t="str">
            <v>Udzielone pożyczki na zaspokojenie potrzeb mieszkaniowych sędziów i prokuratorów</v>
          </cell>
        </row>
        <row r="132">
          <cell r="A132">
            <v>446</v>
          </cell>
          <cell r="B132" t="str">
            <v>Podatek dochodowy od osób prawnych</v>
          </cell>
        </row>
        <row r="133">
          <cell r="A133">
            <v>447</v>
          </cell>
          <cell r="B133" t="str">
            <v>Cła</v>
          </cell>
        </row>
        <row r="134">
          <cell r="A134">
            <v>448</v>
          </cell>
          <cell r="B134" t="str">
            <v>Podatek od nieruchomości</v>
          </cell>
        </row>
        <row r="135">
          <cell r="A135">
            <v>449</v>
          </cell>
          <cell r="B135" t="str">
            <v>Pozostałe podatki na rzecz budżetu państwa</v>
          </cell>
        </row>
        <row r="136">
          <cell r="A136">
            <v>450</v>
          </cell>
          <cell r="B136" t="str">
            <v>Pozostałe podatki na rzecz budżetów jednostek samorządu terytorialnego</v>
          </cell>
        </row>
        <row r="137">
          <cell r="A137">
            <v>451</v>
          </cell>
          <cell r="B137" t="str">
            <v>Opłaty na rzecz budżetu państwa</v>
          </cell>
        </row>
        <row r="138">
          <cell r="A138">
            <v>452</v>
          </cell>
          <cell r="B138" t="str">
            <v>Opłaty na rzecz budżetów jednostek samorządu terytorialnego</v>
          </cell>
        </row>
        <row r="139">
          <cell r="A139">
            <v>453</v>
          </cell>
          <cell r="B139" t="str">
            <v>Podatek od towarów i usług (VAT)</v>
          </cell>
        </row>
        <row r="140">
          <cell r="A140">
            <v>454</v>
          </cell>
          <cell r="B140" t="str">
            <v>Składki do organizacji międzynarodowych</v>
          </cell>
        </row>
        <row r="141">
          <cell r="A141">
            <v>455</v>
          </cell>
          <cell r="B141" t="str">
            <v>Szkolenia członków korpusu służby cywilnej</v>
          </cell>
        </row>
        <row r="142">
          <cell r="A142">
            <v>456</v>
          </cell>
          <cell r="B142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143">
          <cell r="A143">
            <v>457</v>
          </cell>
          <cell r="B143" t="str">
            <v>Odsetki od nieterminowych wpłat z tytułu pozostałych podatków i opłat</v>
          </cell>
        </row>
        <row r="144">
          <cell r="A144">
            <v>458</v>
          </cell>
          <cell r="B144" t="str">
            <v>Pozostałe odsetki</v>
          </cell>
        </row>
        <row r="145">
          <cell r="A145">
            <v>459</v>
          </cell>
          <cell r="B145" t="str">
            <v>Kary i odszkodowania wypłacane na rzecz osób fizycznych</v>
          </cell>
        </row>
        <row r="146">
          <cell r="A146">
            <v>460</v>
          </cell>
          <cell r="B146" t="str">
            <v>Kary i odszkodowania wypłacane na rzecz osób prawnych i innych jednostek organizacyjnych</v>
          </cell>
        </row>
        <row r="147">
          <cell r="A147">
            <v>461</v>
          </cell>
          <cell r="B147" t="str">
            <v>Koszty postępowania sądowego i prokuratorskiego</v>
          </cell>
        </row>
        <row r="148">
          <cell r="A148">
            <v>462</v>
          </cell>
          <cell r="B148" t="str">
            <v>Umorzenie należności agencji płatniczych</v>
          </cell>
        </row>
        <row r="149">
          <cell r="A149">
            <v>463</v>
          </cell>
          <cell r="B149" t="str">
            <v>Rozliczenie wydatków agencji płatniczych związanych z interwencją rynkową w ramach Wspólnej Polityki Rolnej</v>
          </cell>
        </row>
        <row r="150">
          <cell r="A150">
            <v>464</v>
          </cell>
          <cell r="B150" t="str">
            <v>Wydatki egzekucyjne poniesione w postępowaniu egzekucyjnym wszczętym i prowadzonym na poczet należności objętych wnioskiem obcego państwa, nieściągnięte od zobowiązanego</v>
          </cell>
        </row>
        <row r="151">
          <cell r="A151">
            <v>465</v>
          </cell>
          <cell r="B151" t="str">
            <v>Odsetki od nieterminowych wpłat podatku dochodowego od osób prawnych</v>
          </cell>
        </row>
        <row r="152">
          <cell r="A152">
            <v>466</v>
          </cell>
          <cell r="B152" t="str">
            <v>Odsetki od nieterminowych wpłat ceł</v>
          </cell>
        </row>
        <row r="153">
          <cell r="A153">
            <v>467</v>
          </cell>
          <cell r="B153" t="str">
            <v>Odsetki od nieterminowych wpłat podatku od nieruchomości</v>
          </cell>
        </row>
        <row r="154">
          <cell r="A154">
            <v>468</v>
          </cell>
          <cell r="B154" t="str">
            <v>Odsetki od nieterminowych wpłat podatku od towarów i usług (VAT)</v>
          </cell>
        </row>
        <row r="155">
          <cell r="A155">
            <v>469</v>
          </cell>
          <cell r="B155" t="str">
            <v>Składki do organizacji międzynarodowych, w których uczestnictwo związane jest z członkostwem w Unii Europejskiej</v>
          </cell>
        </row>
        <row r="156">
          <cell r="A156">
            <v>470</v>
          </cell>
          <cell r="B156" t="str">
            <v>Szkolenia pracowników niebędących członkami korpusu służby cywilnej</v>
          </cell>
        </row>
        <row r="157">
          <cell r="A157">
            <v>472</v>
          </cell>
          <cell r="B157" t="str">
            <v>Amortyzacja</v>
          </cell>
        </row>
        <row r="158">
          <cell r="A158">
            <v>474</v>
          </cell>
          <cell r="B158" t="str">
            <v>Zakup materiałów papierniczych do sprzętu drukarskiego i urządzeń kserograficznych</v>
          </cell>
        </row>
        <row r="159">
          <cell r="A159">
            <v>475</v>
          </cell>
          <cell r="B159" t="str">
            <v>Zakup akcesoriów komputerowych, w tym programów i licencji</v>
          </cell>
        </row>
        <row r="160">
          <cell r="A160">
            <v>476</v>
          </cell>
          <cell r="B160" t="str">
            <v>Uposażenia żołnierzy Narodowych Sił Rezerwowych</v>
          </cell>
        </row>
        <row r="161">
          <cell r="A161">
            <v>477</v>
          </cell>
          <cell r="B161" t="str">
            <v>Rekompensata dla pracodawcy zatrudniającego żołnierza Narodowych Sił Rezerwowych</v>
          </cell>
        </row>
        <row r="162">
          <cell r="A162">
            <v>478</v>
          </cell>
          <cell r="B162" t="str">
            <v>Składki na Fundusz Emerytur Pomostowych</v>
          </cell>
        </row>
        <row r="163">
          <cell r="A163">
            <v>481</v>
          </cell>
          <cell r="B163" t="str">
            <v>Rezerwy</v>
          </cell>
        </row>
        <row r="164">
          <cell r="A164">
            <v>482</v>
          </cell>
          <cell r="B164" t="str">
            <v>Rezerwy subwencji ogólnej</v>
          </cell>
        </row>
        <row r="165">
          <cell r="A165">
            <v>490</v>
          </cell>
          <cell r="B165" t="str">
            <v>Pokrycie zobowiązań zakładów opieki zdrowotnej</v>
          </cell>
        </row>
        <row r="166">
          <cell r="A166">
            <v>493</v>
          </cell>
          <cell r="B166" t="str">
            <v>Wydatki państwowego funduszu celowego na cele związane z zaspokojeniem roszczeń byłych właścicieli mienia przejętego przez Skarb Państwa</v>
          </cell>
        </row>
        <row r="167">
          <cell r="A167">
            <v>494</v>
          </cell>
          <cell r="B167" t="str">
            <v>Dofinansowanie z państwowego funduszu celowego procesów likwidacyjnych i uzupełnienie środków na pokrycie kosztów postępowania upadłościowego przedsiębiorstw państwowych oraz spółek, w których Skarb Państwa jest udziałowcem lub akcjonariuszem</v>
          </cell>
        </row>
        <row r="168">
          <cell r="A168">
            <v>495</v>
          </cell>
          <cell r="B168" t="str">
            <v>Różnice kursowe</v>
          </cell>
        </row>
        <row r="169">
          <cell r="A169">
            <v>496</v>
          </cell>
          <cell r="B169" t="str">
            <v>Stałe zaliczki do rozliczenia udzielone placówkom polskim za granicą</v>
          </cell>
        </row>
        <row r="170">
          <cell r="A170">
            <v>497</v>
          </cell>
          <cell r="B170" t="str">
            <v>Nierozliczone środki budżetowe przekazane jednostkom budżetowym mającym siedziby poza granicami Rzeczypospolitej Polskiej oraz jednostkom wojskowym poza granicami państwa na finansowanie wydatków</v>
          </cell>
        </row>
        <row r="171">
          <cell r="A171">
            <v>498</v>
          </cell>
          <cell r="B171" t="str">
            <v>Zwroty dotyczące rozliczeń z Komisją Europejską</v>
          </cell>
        </row>
        <row r="172">
          <cell r="A172">
            <v>601</v>
          </cell>
          <cell r="B172" t="str">
            <v>Wydatki na zakup i objęcie akcji, wniesienie wkładów do spółek prawa handlowego oraz na uzupełnienie funduszy statutowych banków państwowych i innych instytucji finansowych</v>
          </cell>
        </row>
        <row r="173">
          <cell r="A173">
            <v>602</v>
          </cell>
          <cell r="B173" t="str">
            <v>Wydatki na wniesienie wkładów do spółdzielni</v>
          </cell>
        </row>
        <row r="174">
          <cell r="A174">
            <v>605</v>
          </cell>
          <cell r="B174" t="str">
            <v>Wydatki inwestycyjne jednostek budżetowych</v>
          </cell>
        </row>
        <row r="175">
          <cell r="A175">
            <v>606</v>
          </cell>
          <cell r="B175" t="str">
            <v>Wydatki na zakupy inwestycyjne jednostek budżetowych</v>
          </cell>
        </row>
        <row r="176">
          <cell r="A176">
            <v>607</v>
          </cell>
          <cell r="B176" t="str">
            <v>Wydatki inwestycyjne samorządowych zakładów budżetowych</v>
          </cell>
        </row>
        <row r="177">
          <cell r="A177">
            <v>608</v>
          </cell>
          <cell r="B177" t="str">
            <v>Wydatki na zakupy inwestycyjne samorządowych zakładów budżetowych</v>
          </cell>
        </row>
        <row r="178">
          <cell r="A178">
            <v>611</v>
          </cell>
          <cell r="B178" t="str">
            <v>Wydatki inwestycyjne państwowych funduszy celowych</v>
          </cell>
        </row>
        <row r="179">
          <cell r="A179">
            <v>612</v>
          </cell>
          <cell r="B179" t="str">
            <v>Wydatki na zakupy inwestycyjne państwowych funduszy celowych</v>
          </cell>
        </row>
        <row r="180">
          <cell r="A180">
            <v>613</v>
          </cell>
          <cell r="B180" t="str">
            <v>Wydatki inwestycyjne pozostałych jednostek</v>
          </cell>
        </row>
        <row r="181">
          <cell r="A181">
            <v>614</v>
          </cell>
          <cell r="B181" t="str">
            <v>Wydatki na zakupy inwestycyjne pozostałych jednostek</v>
          </cell>
        </row>
        <row r="182">
          <cell r="A182">
            <v>616</v>
          </cell>
          <cell r="B182" t="str">
            <v>Wydatki na współfinansowanie programów inwestycyjnych NATO i UE</v>
          </cell>
        </row>
        <row r="183">
          <cell r="A183">
            <v>617</v>
          </cell>
          <cell r="B183" t="str">
            <v>Wpłaty jednostek na państwowy fundusz celowy na finansowanie lub dofinansowanie zadań inwestycyjnych</v>
          </cell>
        </row>
        <row r="184">
          <cell r="A184">
            <v>618</v>
          </cell>
          <cell r="B184" t="str">
            <v>Środki na inwestycje na drogach publicznych powiatowych i wojewódzkich oraz na drogach powiatowych, wojewódzkich i krajowych w granicach miast na prawach powiatu</v>
          </cell>
        </row>
        <row r="185">
          <cell r="A185">
            <v>619</v>
          </cell>
          <cell r="B185" t="str">
            <v>Dotacje celowe z budżetu jednostki samorządu terytorialnego, udzielone w trybie art. 221 ustawy, na dofinansowanie inwestycji w ramach zadań zleconych do realizacji organizacjom prowadzącym działalność pożytku publicznego</v>
          </cell>
        </row>
        <row r="186">
          <cell r="A186">
            <v>620</v>
          </cell>
          <cell r="B186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87">
          <cell r="A187">
            <v>621</v>
          </cell>
          <cell r="B187" t="str">
            <v>Dotacje celowe z budżetu na finansowanie lub dofinansowanie kosztów realizacji inwestycji i zakupów inwestycyjnych samorządowych zakładów budżetowych</v>
          </cell>
        </row>
        <row r="188">
          <cell r="A188">
            <v>622</v>
          </cell>
          <cell r="B188" t="str">
            <v>Dotacje celowe z budżetu na finansowanie lub dofinansowanie kosztów realizacji inwestycji i zakupów inwestycyjnych innych jednostek sektora finansów publicznych</v>
          </cell>
        </row>
        <row r="189">
          <cell r="A189">
            <v>623</v>
          </cell>
          <cell r="B189" t="str">
            <v>Dotacje celowe z budżetu na finansowanie lub dofinansowanie kosztów realizacji inwestycji i zakupów inwestycyjnych jednostek niezaliczanych do sektora finansów publicznych</v>
          </cell>
        </row>
        <row r="190">
          <cell r="A190">
            <v>624</v>
          </cell>
          <cell r="B190" t="str">
            <v>Środki przekazywane z budżetu państwa na Fundusz Rozwoju Inwestycji Komunalnych</v>
          </cell>
        </row>
        <row r="191">
          <cell r="A191">
            <v>626</v>
          </cell>
          <cell r="B191" t="str">
            <v>Dotacje z państwowych funduszy celowych na finansowanie lub dofinansowanie kosztów realizacji inwestycji i zakupów inwestycyjnych jednostek sektora finansów publicznych</v>
          </cell>
        </row>
        <row r="192">
          <cell r="A192">
            <v>627</v>
          </cell>
          <cell r="B192" t="str">
            <v>Dotacje z państwowych funduszy celowych na finansowanie lub dofinansowanie kosztów realizacji inwestycji i zakupów inwestycyjnych jednostek niezaliczanych do sektora finansów publicznych</v>
          </cell>
        </row>
        <row r="193">
          <cell r="A193">
            <v>628</v>
          </cell>
          <cell r="B193" t="str">
            <v>Środki przekazane przez pozostałe jednostki zaliczane do sektora finansów publicznych na finansowanie lub dofinansowanie kosztów realizacji inwestycji i zakupów inwestycyjnych jednostek zaliczanych do sektora finansów publicznych</v>
          </cell>
        </row>
        <row r="194">
          <cell r="A194">
            <v>629</v>
          </cell>
          <cell r="B194" t="str">
            <v>Środki przekazane przez pozostałe jednostki zaliczane do sektora finansów publicznych na finansowanie lub dofinansowanie kosztów realizacji inwestycji i zakupów inwestycyjnych jednostek niezaliczanych do sektora finansów publicznych</v>
          </cell>
        </row>
        <row r="195">
          <cell r="A195">
            <v>630</v>
          </cell>
          <cell r="B195" t="str">
            <v>Dotacja celowa na pomoc finansową udzielaną między jednostkami samorządu terytorialnego na dofinansowanie własnych zadań inwestycyjnych i zakupów inwestycyjnych</v>
          </cell>
        </row>
        <row r="196">
          <cell r="A196">
            <v>631</v>
          </cell>
          <cell r="B196" t="str">
            <v>Dotacje celowe przekazane z budżetu państwa na inwestycje i zakupy inwestycyjne z zakresu administracji rządowej oraz innych zadań zleconych gminom ustawami</v>
          </cell>
        </row>
        <row r="197">
          <cell r="A197">
            <v>632</v>
          </cell>
          <cell r="B197" t="str">
            <v>Dotacje celowe przekazane z budżetu państwa na inwestycje i zakupy inwestycyjne realizowane przez gminę na podstawie porozumień z organami administracji rządowej</v>
          </cell>
        </row>
        <row r="198">
          <cell r="A198">
            <v>633</v>
          </cell>
          <cell r="B198" t="str">
            <v>Dotacje celowe przekazane z budżetu państwa na realizację inwestycji i zakupów inwestycyjnych własnych gmin (związków gmin)</v>
          </cell>
        </row>
        <row r="199">
          <cell r="A199">
            <v>641</v>
          </cell>
          <cell r="B199" t="str">
            <v>Dotacje celowe przekazane z budżetu państwa na inwestycje i zakupy inwestycyjne z zakresu administracji rządowej oraz inne zadania zlecone ustawami realizowane przez powiat</v>
          </cell>
        </row>
        <row r="200">
          <cell r="A200">
            <v>642</v>
          </cell>
          <cell r="B200" t="str">
            <v>Dotacje celowe przekazane z budżetu państwa na inwestycje i zakupy inwestycyjne realizowane przez powiat na podstawie porozumień z organami administracji rządowej</v>
          </cell>
        </row>
        <row r="201">
          <cell r="A201">
            <v>643</v>
          </cell>
          <cell r="B201" t="str">
            <v>Dotacje celowe przekazane z budżetu państwa na realizację inwestycji i zakupów inwestycyjnych własnych powiatu</v>
          </cell>
        </row>
        <row r="202">
          <cell r="A202">
            <v>651</v>
          </cell>
          <cell r="B202" t="str">
            <v>Dotacje celowe przekazane z budżetu państwa na inwestycje i zakupy inwestycyjne z zakresu administracji rządowej oraz inne zadania zlecone ustawami realizowane przez samorząd województwa</v>
          </cell>
        </row>
        <row r="203">
          <cell r="A203">
            <v>652</v>
          </cell>
          <cell r="B203" t="str">
            <v>Dotacje celowe przekazane z budżetu państwa na inwestycje i zakupy inwestycyjne realizowane przez samorząd województwa na podstawie porozumień z organami administracji rządowej</v>
          </cell>
        </row>
        <row r="204">
          <cell r="A204">
            <v>653</v>
          </cell>
          <cell r="B204" t="str">
            <v>Dotacje celowe przekazane z budżetu państwa na realizację inwestycji i zakupów inwestycyjnych własnych samorządu województwa</v>
          </cell>
        </row>
        <row r="205">
          <cell r="A205">
            <v>654</v>
          </cell>
          <cell r="B205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206">
          <cell r="A206">
            <v>655</v>
          </cell>
          <cell r="B206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207">
          <cell r="A207">
            <v>656</v>
          </cell>
          <cell r="B207" t="str">
            <v>Dotacje celowe przekazane z budżetu na finansowanie lub dofinansowanie zadań inwestycyjnych obiektów zabytkowych jednostkom zaliczanym do sektora finansów publicznych</v>
          </cell>
        </row>
        <row r="208">
          <cell r="A208">
            <v>657</v>
          </cell>
          <cell r="B208" t="str">
            <v>Dotacje celowe przekazane z budżetu na finansowanie lub dofinansowanie zadań inwestycyjnych obiektów zabytkowych jednostkom niezaliczanym do sektora finansów publicznych</v>
          </cell>
        </row>
        <row r="209">
          <cell r="A209">
            <v>658</v>
          </cell>
          <cell r="B209" t="str">
            <v>Wydatki inwestycyjne dotyczące obiektów zabytkowych będących w użytkowaniu jednostek budżetowych</v>
          </cell>
        </row>
        <row r="210">
          <cell r="A210">
            <v>661</v>
          </cell>
          <cell r="B210" t="str">
            <v>Dotacje celowe przekazane gminie na inwestycje i zakupy inwestycyjne realizowane na podstawie porozumień (umów) między jednostkami samorządu terytorialnego</v>
          </cell>
        </row>
        <row r="211">
          <cell r="A211">
            <v>662</v>
          </cell>
          <cell r="B211" t="str">
            <v>Dotacje celowe przekazane dla powiatu na inwestycje i zakupy inwestycyjne realizowane na podstawie porozumień (umów) między jednostkami samorządu terytorialnego</v>
          </cell>
        </row>
        <row r="212">
          <cell r="A212">
            <v>663</v>
          </cell>
          <cell r="B212" t="str">
            <v>Dotacje celowe przekazane do samorządu województwa na inwestycje i zakupy inwestycyjne realizowane na podstawie porozumień (umów) między jednostkami samorządu terytorialnego</v>
          </cell>
        </row>
        <row r="213">
          <cell r="A213">
            <v>664</v>
          </cell>
          <cell r="B213" t="str">
            <v>Dotacja celowa przekazana jednostce samorządu terytorialnego przez inną jednostkę samorządu terytorialnego będącą instytucją wdrażającą na inwestycje i zakupy inwestycyjne realizowane na podstawie porozumień (umów)</v>
          </cell>
        </row>
        <row r="214">
          <cell r="A214">
            <v>665</v>
          </cell>
          <cell r="B214" t="str">
            <v>Wpłaty gmin i powiatów na rzecz innych jednostek samorządu terytorialnego oraz związków gmin lub związków powiatów na dofinansowanie zadań inwestycyjnych i zakupów inwestycyjnych</v>
          </cell>
        </row>
        <row r="215">
          <cell r="A215">
            <v>666</v>
          </cell>
          <cell r="B215" t="str">
            <v>Zwroty dotacji oraz płatności, w tym wykorzystanych niezgodnie z przeznaczeniem lub wykorzystanych z naruszeniem procedur, pobranych nienależnie lub w nadmiernej wysokości</v>
          </cell>
        </row>
        <row r="216">
          <cell r="A216">
            <v>667</v>
          </cell>
          <cell r="B216" t="str">
            <v>Środki Funduszu Promocji Kultury przekazane Polskiemu Instytutowi Sztuki Filmowej na realizację zadań inwestycyjnych</v>
          </cell>
        </row>
        <row r="217">
          <cell r="A217">
            <v>680</v>
          </cell>
          <cell r="B217" t="str">
            <v>Rezerwy na inwestycje i zakupy inwestycyjne</v>
          </cell>
        </row>
        <row r="218">
          <cell r="A218">
            <v>801</v>
          </cell>
          <cell r="B218" t="str">
            <v>Rozliczenia z bankami związane z obsługą długu publicznego</v>
          </cell>
        </row>
        <row r="219">
          <cell r="A219">
            <v>802</v>
          </cell>
          <cell r="B219" t="str">
            <v>Wypłaty z tytułu gwarancji i poręczeń</v>
          </cell>
        </row>
        <row r="220">
          <cell r="A220">
            <v>806</v>
          </cell>
          <cell r="B220" t="str">
            <v>Odsetki i dyskonto od skarbowych papierów wartościowych, kredytów i pożyczek oraz innych instrumentów finansowych, związanych z obsługą długu zagranicznego</v>
          </cell>
        </row>
        <row r="221">
          <cell r="A221">
            <v>807</v>
          </cell>
          <cell r="B221" t="str">
            <v>Odsetki, dyskonto i inne rozliczenia dotyczące skarbowych papierów wartościowych, kredytów i pożyczek oraz innych instrumentów finansowych, związanych z obsługą długu krajowego</v>
          </cell>
        </row>
        <row r="222">
          <cell r="A222">
            <v>808</v>
          </cell>
          <cell r="B222" t="str">
            <v>Koszty emisji skarbowych papierów wartościowych oraz inne opłaty i prowizje</v>
          </cell>
        </row>
        <row r="223">
          <cell r="A223">
            <v>809</v>
          </cell>
          <cell r="B223" t="str">
            <v>Koszty emisji samorządowych papierów wartościowych oraz inne opłaty i prowizje</v>
          </cell>
        </row>
        <row r="224">
          <cell r="A224">
            <v>811</v>
          </cell>
          <cell r="B224" t="str">
            <v>Odsetki od samorządowych papierów wartościowych lub zaciągniętych przez jednostkę samorządu terytorialnego kredytów i pożyczek</v>
          </cell>
        </row>
        <row r="225">
          <cell r="A225">
            <v>812</v>
          </cell>
          <cell r="B225" t="str">
            <v>Odsetki od pożyczek udzielonych przez jednostkę samorządu terytorialnego</v>
          </cell>
        </row>
        <row r="226">
          <cell r="A226">
            <v>813</v>
          </cell>
          <cell r="B226" t="str">
            <v>Dyskonto od samorządowych papierów wartościowych</v>
          </cell>
        </row>
        <row r="227">
          <cell r="A227">
            <v>814</v>
          </cell>
          <cell r="B227" t="str">
            <v>Wydatki związane z finansowaniem programu F-16</v>
          </cell>
        </row>
        <row r="228">
          <cell r="A228">
            <v>851</v>
          </cell>
          <cell r="B228" t="str">
            <v>Wpłata obliczona na podstawie Dochodu Narodowego Brutto</v>
          </cell>
        </row>
        <row r="229">
          <cell r="A229">
            <v>852</v>
          </cell>
          <cell r="B229" t="str">
            <v>Wpłata obliczona, zgodnie z metodologią wynikającą z przepisów Unii Europejskiej, na podstawie podatku od towarów i usług</v>
          </cell>
        </row>
        <row r="230">
          <cell r="A230">
            <v>853</v>
          </cell>
          <cell r="B230" t="str">
            <v>Wpłata z tytułu udziału w opłatach celnych i opłatach rolnych</v>
          </cell>
        </row>
        <row r="231">
          <cell r="A231">
            <v>854</v>
          </cell>
          <cell r="B231" t="str">
            <v>Wpłata z tytułu udziału w opłatach cukrowych</v>
          </cell>
        </row>
        <row r="232">
          <cell r="A232">
            <v>855</v>
          </cell>
          <cell r="B232" t="str">
            <v>Różne rozliczenia finansowe</v>
          </cell>
        </row>
        <row r="233">
          <cell r="A233">
            <v>856</v>
          </cell>
          <cell r="B233" t="str">
            <v>Wpłata z tytułu finansowania rabatu brytyjskiego</v>
          </cell>
        </row>
        <row r="234">
          <cell r="A234">
            <v>857</v>
          </cell>
          <cell r="B234" t="str">
            <v>Wpłata z tytułu finansowania obniżki wkładów opartych na Dochodzie Narodowym Brutto, przyznanej Holandii i Szwecji w latach 2007-2013</v>
          </cell>
        </row>
        <row r="236">
          <cell r="B236" t="str">
            <v>bieżące</v>
          </cell>
        </row>
        <row r="237">
          <cell r="B237" t="str">
            <v>Dotacje</v>
          </cell>
        </row>
        <row r="238">
          <cell r="B238" t="str">
            <v>Wynagrodzenia i pochodne od wynagrodzeń</v>
          </cell>
        </row>
        <row r="239">
          <cell r="B239" t="str">
            <v>Wydatki na obsługę długu jednostki samorządu terytorialnego</v>
          </cell>
        </row>
        <row r="240">
          <cell r="B240" t="str">
            <v>Wydatki z tytułu poręczeń i gwarancji udzielonych przez jednostkę samorządu terytorialnego,</v>
          </cell>
        </row>
        <row r="241">
          <cell r="B241" t="str">
            <v>Pozostałe wydatki bieżące</v>
          </cell>
        </row>
        <row r="243">
          <cell r="B243" t="str">
            <v>majątkowe</v>
          </cell>
        </row>
        <row r="244">
          <cell r="B244" t="str">
            <v>Wydatki inwestycyjne</v>
          </cell>
        </row>
        <row r="245">
          <cell r="B245" t="str">
            <v>Pozostałe wydatki majątkowe</v>
          </cell>
        </row>
        <row r="246">
          <cell r="B246" t="str">
            <v>Nie dostępne</v>
          </cell>
        </row>
      </sheetData>
      <sheetData sheetId="5">
        <row r="1">
          <cell r="A1">
            <v>0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  <row r="8">
          <cell r="A8">
            <v>7</v>
          </cell>
        </row>
        <row r="9">
          <cell r="A9">
            <v>8</v>
          </cell>
        </row>
        <row r="10">
          <cell r="A10">
            <v>9</v>
          </cell>
        </row>
      </sheetData>
      <sheetData sheetId="6">
        <row r="1">
          <cell r="B1" t="str">
            <v>Gabinet Marszałka</v>
          </cell>
          <cell r="D1" t="str">
            <v>BK</v>
          </cell>
        </row>
        <row r="2">
          <cell r="B2" t="str">
            <v>Kancelaria Sejmiku</v>
          </cell>
          <cell r="D2" t="str">
            <v>FS</v>
          </cell>
        </row>
        <row r="3">
          <cell r="B3" t="str">
            <v>Biuro ds. Obronnych i Bezpieczeństwa Publicznego</v>
          </cell>
          <cell r="D3" t="str">
            <v>-</v>
          </cell>
        </row>
        <row r="4">
          <cell r="B4" t="str">
            <v>Biuro ds. Współpracy z Organizacjami Pozarządowymi</v>
          </cell>
        </row>
        <row r="5">
          <cell r="B5" t="str">
            <v>Departament Europejskiego Funduszu Społecznego</v>
          </cell>
        </row>
        <row r="6">
          <cell r="B6" t="str">
            <v>Departament Infrastruktury i Geodezji</v>
          </cell>
        </row>
        <row r="7">
          <cell r="B7" t="str">
            <v>Departament Koordynacji Promocji</v>
          </cell>
        </row>
        <row r="8">
          <cell r="B8" t="str">
            <v>Departament Kultury i Edukacji</v>
          </cell>
        </row>
        <row r="9">
          <cell r="B9" t="str">
            <v>Oświata</v>
          </cell>
        </row>
        <row r="10">
          <cell r="B10" t="str">
            <v>Departament Ochrony Środowiska</v>
          </cell>
        </row>
        <row r="11">
          <cell r="B11" t="str">
            <v>Departament Organizacyjny</v>
          </cell>
        </row>
        <row r="12">
          <cell r="B12" t="str">
            <v>Departament Polityki Jakości</v>
          </cell>
        </row>
        <row r="13">
          <cell r="B13" t="str">
            <v>Departament Polityki Regionalnej</v>
          </cell>
        </row>
        <row r="14">
          <cell r="B14" t="str">
            <v xml:space="preserve">Departament Rozwoju Obszarów Wiejskich i Rolnictwa </v>
          </cell>
        </row>
        <row r="15">
          <cell r="B15" t="str">
            <v xml:space="preserve">Departament Społeczeństwa Informacyjnego </v>
          </cell>
        </row>
        <row r="16">
          <cell r="B16" t="str">
            <v>Departament Sportu</v>
          </cell>
        </row>
        <row r="17">
          <cell r="B17" t="str">
            <v>Departament Turystyki</v>
          </cell>
        </row>
        <row r="18">
          <cell r="B18" t="str">
            <v xml:space="preserve">Departament Współpracy Międzynarodowej </v>
          </cell>
        </row>
        <row r="19">
          <cell r="B19" t="str">
            <v>Departament Zarządzania Programami Rozwoju Regionalnego</v>
          </cell>
        </row>
        <row r="20">
          <cell r="B20" t="str">
            <v>Departament Zdrowia</v>
          </cell>
        </row>
        <row r="21">
          <cell r="B21" t="str">
            <v>Regionalny Ośrodek Polityki Społecznej</v>
          </cell>
        </row>
        <row r="22">
          <cell r="B22" t="str">
            <v>Zespół Szkół z Ukraińskim Językiem Nauczania w Górowie Iławeckim</v>
          </cell>
        </row>
        <row r="23">
          <cell r="B23" t="str">
            <v>Szkoła Policealna w Giżycku</v>
          </cell>
        </row>
        <row r="24">
          <cell r="B24" t="str">
            <v>Szkoła Policealna w Ełku</v>
          </cell>
        </row>
        <row r="25">
          <cell r="B25" t="str">
            <v>Szkoła Policealna w Działdowie</v>
          </cell>
        </row>
        <row r="26">
          <cell r="B26" t="str">
            <v>Szkoła Policealna im. prof. Zbigniewa Religi w Olsztynie</v>
          </cell>
        </row>
        <row r="27">
          <cell r="B27" t="str">
            <v>Szkoła Policealna im. Jadwigi Romanowskiej w Elblągu</v>
          </cell>
        </row>
        <row r="28">
          <cell r="B28" t="str">
            <v>Nauczycielskie Kolegium Języków Obcych w Szczytnie</v>
          </cell>
        </row>
        <row r="29">
          <cell r="B29" t="str">
            <v>Warmińsko - Mazurska Biblioteka Pedagogiczna w Olsztynie</v>
          </cell>
        </row>
        <row r="30">
          <cell r="B30" t="str">
            <v>Warmińsko - Mazurska Biblioteka Pedagogiczna w Elblągu</v>
          </cell>
        </row>
        <row r="31">
          <cell r="B31" t="str">
            <v>Zarząd Dróg Wojewódzkich w Olsztynie</v>
          </cell>
        </row>
        <row r="32">
          <cell r="B32" t="str">
            <v>Wojewódzki Urząd Pracy w Olsztynie</v>
          </cell>
        </row>
        <row r="33">
          <cell r="B33" t="str">
            <v>Warmińsko - Mazurskie Biuro Planowania Przestrzennego</v>
          </cell>
        </row>
        <row r="34">
          <cell r="B34" t="str">
            <v>Warmińsko - Mazurski Ośrodek Doskonalenia Nauczycieli w Olsztynie</v>
          </cell>
        </row>
        <row r="35">
          <cell r="B35" t="str">
            <v xml:space="preserve">Warmińsko - Mazurski Ośrodek Doskonalenia Nauczycieli w Elblągu </v>
          </cell>
        </row>
        <row r="36">
          <cell r="B36" t="str">
            <v>Warmińsko - Mazurski Ośrodek Adopcyjny w Olsztynie</v>
          </cell>
        </row>
        <row r="37">
          <cell r="B37" t="str">
            <v>Biuro Regionalne Województwa Warmińsko - Mazurskiego w Brukseli</v>
          </cell>
        </row>
        <row r="38">
          <cell r="B38" t="str">
            <v>WMARR</v>
          </cell>
        </row>
        <row r="39">
          <cell r="B39" t="str">
            <v>Zespół Parków Krajobrazowych Pojezierza Iławskiego i Wzgórz Dylewskich w Jerzwałdzie</v>
          </cell>
        </row>
        <row r="40">
          <cell r="B40" t="str">
            <v>Welski Park Krajobrazowy w Lidzbarku Welskim</v>
          </cell>
        </row>
        <row r="41">
          <cell r="B41" t="str">
            <v>Park Krajobrazowy Wysoczyzny Elbląskiej</v>
          </cell>
        </row>
        <row r="42">
          <cell r="B42" t="str">
            <v>Park Krajobrazowy Puszczy Rominckiej Żytkiejmy</v>
          </cell>
        </row>
        <row r="43">
          <cell r="B43" t="str">
            <v>Mazurski Park Krajobrazowy Krutyń</v>
          </cell>
        </row>
        <row r="44">
          <cell r="B44" t="str">
            <v>Żuławski Zarząd Melioracji i Urządzeń Wodnych</v>
          </cell>
        </row>
        <row r="45">
          <cell r="B45" t="str">
            <v>Zarząd Melioracji i Urządzeń Wodnych w Olsztynie</v>
          </cell>
        </row>
        <row r="46">
          <cell r="B46" t="str">
            <v>Biuro Geologa</v>
          </cell>
        </row>
        <row r="47">
          <cell r="B47" t="str">
            <v>Biuro w Elblągu</v>
          </cell>
        </row>
        <row r="48">
          <cell r="B48" t="str">
            <v>Urząd Marszałkowski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UKŁAD WYKONAWCZY"/>
      <sheetName val="plan dochodów i wydatków"/>
      <sheetName val="010 "/>
      <sheetName val="050"/>
      <sheetName val="150"/>
      <sheetName val="600"/>
      <sheetName val="630"/>
      <sheetName val="700"/>
      <sheetName val="710"/>
      <sheetName val="730"/>
      <sheetName val="750"/>
      <sheetName val="754"/>
      <sheetName val="756"/>
      <sheetName val="757"/>
      <sheetName val="758"/>
      <sheetName val="801"/>
      <sheetName val="803"/>
      <sheetName val="851"/>
      <sheetName val="852"/>
      <sheetName val="853"/>
      <sheetName val="854"/>
      <sheetName val="900"/>
      <sheetName val="921"/>
      <sheetName val="925"/>
      <sheetName val="926"/>
    </sheetNames>
    <sheetDataSet>
      <sheetData sheetId="0">
        <row r="8">
          <cell r="F8">
            <v>125127541</v>
          </cell>
        </row>
        <row r="12">
          <cell r="F12">
            <v>12607422</v>
          </cell>
        </row>
        <row r="29">
          <cell r="F29">
            <v>30000</v>
          </cell>
        </row>
        <row r="33">
          <cell r="F33">
            <v>19000</v>
          </cell>
        </row>
        <row r="37">
          <cell r="F37">
            <v>79400</v>
          </cell>
        </row>
        <row r="38">
          <cell r="F38">
            <v>310</v>
          </cell>
        </row>
        <row r="243">
          <cell r="E243">
            <v>152943052</v>
          </cell>
          <cell r="F243">
            <v>852508760</v>
          </cell>
        </row>
        <row r="309">
          <cell r="E309">
            <v>2100000</v>
          </cell>
          <cell r="F309">
            <v>2100000</v>
          </cell>
        </row>
        <row r="310">
          <cell r="E310">
            <v>2100000</v>
          </cell>
        </row>
        <row r="318">
          <cell r="F318">
            <v>173445</v>
          </cell>
        </row>
        <row r="320">
          <cell r="F320">
            <v>736500</v>
          </cell>
        </row>
        <row r="322">
          <cell r="F322">
            <v>633510</v>
          </cell>
        </row>
        <row r="328">
          <cell r="F328">
            <v>38500</v>
          </cell>
        </row>
        <row r="331">
          <cell r="F331">
            <v>500</v>
          </cell>
        </row>
        <row r="335">
          <cell r="F335">
            <v>2400</v>
          </cell>
        </row>
        <row r="401">
          <cell r="F401">
            <v>3153827</v>
          </cell>
        </row>
        <row r="413">
          <cell r="F413">
            <v>46070</v>
          </cell>
        </row>
        <row r="414">
          <cell r="F414">
            <v>8130</v>
          </cell>
        </row>
        <row r="416">
          <cell r="F416">
            <v>33258</v>
          </cell>
        </row>
        <row r="417">
          <cell r="F417">
            <v>2869</v>
          </cell>
        </row>
        <row r="558">
          <cell r="E558">
            <v>12911496</v>
          </cell>
          <cell r="F558">
            <v>84491780</v>
          </cell>
        </row>
        <row r="600">
          <cell r="E600">
            <v>9624347</v>
          </cell>
          <cell r="F600">
            <v>70335496</v>
          </cell>
        </row>
        <row r="611">
          <cell r="E611">
            <v>20173</v>
          </cell>
        </row>
        <row r="618">
          <cell r="F618">
            <v>20173</v>
          </cell>
        </row>
        <row r="640">
          <cell r="F640">
            <v>2104000</v>
          </cell>
        </row>
        <row r="649">
          <cell r="F649">
            <v>2105400</v>
          </cell>
        </row>
        <row r="756">
          <cell r="F756">
            <v>5768611</v>
          </cell>
        </row>
        <row r="807">
          <cell r="F807">
            <v>390560</v>
          </cell>
        </row>
        <row r="808">
          <cell r="F808">
            <v>274600</v>
          </cell>
        </row>
        <row r="833">
          <cell r="F833">
            <v>60900</v>
          </cell>
        </row>
        <row r="834">
          <cell r="F834">
            <v>8550</v>
          </cell>
        </row>
        <row r="872">
          <cell r="F872">
            <v>3342226</v>
          </cell>
        </row>
        <row r="879">
          <cell r="F879">
            <v>3342226</v>
          </cell>
        </row>
        <row r="880">
          <cell r="F880">
            <v>608226</v>
          </cell>
        </row>
        <row r="894">
          <cell r="F894">
            <v>26108558</v>
          </cell>
        </row>
        <row r="926">
          <cell r="F926">
            <v>9867679</v>
          </cell>
        </row>
        <row r="947">
          <cell r="F947">
            <v>155800</v>
          </cell>
        </row>
        <row r="959">
          <cell r="F959">
            <v>6248</v>
          </cell>
        </row>
        <row r="1106">
          <cell r="E1106">
            <v>1949245</v>
          </cell>
          <cell r="F1106">
            <v>2915809</v>
          </cell>
        </row>
        <row r="1107">
          <cell r="F1107">
            <v>48000</v>
          </cell>
        </row>
        <row r="1110">
          <cell r="F1110">
            <v>38500</v>
          </cell>
        </row>
        <row r="1171">
          <cell r="E1171">
            <v>7028867</v>
          </cell>
          <cell r="F1171">
            <v>39444914</v>
          </cell>
        </row>
        <row r="1174">
          <cell r="E1174">
            <v>6658258</v>
          </cell>
          <cell r="F1174">
            <v>12010616</v>
          </cell>
        </row>
        <row r="1274">
          <cell r="F1274">
            <v>2318119</v>
          </cell>
        </row>
        <row r="1275">
          <cell r="F1275">
            <v>2316019</v>
          </cell>
        </row>
        <row r="1281">
          <cell r="F1281">
            <v>45299</v>
          </cell>
        </row>
        <row r="1287">
          <cell r="F1287">
            <v>1248</v>
          </cell>
        </row>
        <row r="1355">
          <cell r="E1355">
            <v>161249</v>
          </cell>
          <cell r="F1355">
            <v>49771923</v>
          </cell>
        </row>
        <row r="1366">
          <cell r="F1366">
            <v>7822376</v>
          </cell>
        </row>
        <row r="1370">
          <cell r="F1370">
            <v>304752</v>
          </cell>
        </row>
        <row r="1385">
          <cell r="E1385">
            <v>160000</v>
          </cell>
        </row>
        <row r="1386">
          <cell r="E1386">
            <v>160000</v>
          </cell>
        </row>
        <row r="1391">
          <cell r="E1391">
            <v>2973970</v>
          </cell>
          <cell r="F1391">
            <v>3610044</v>
          </cell>
        </row>
        <row r="1392">
          <cell r="E1392">
            <v>2973970</v>
          </cell>
          <cell r="F1392">
            <v>3610044</v>
          </cell>
        </row>
        <row r="1401">
          <cell r="F1401">
            <v>1129985</v>
          </cell>
        </row>
        <row r="1404">
          <cell r="F1404">
            <v>89637</v>
          </cell>
        </row>
        <row r="1416">
          <cell r="F1416">
            <v>165333</v>
          </cell>
        </row>
        <row r="1420">
          <cell r="F1420">
            <v>65300</v>
          </cell>
        </row>
        <row r="1423">
          <cell r="F1423">
            <v>79600</v>
          </cell>
        </row>
        <row r="1426">
          <cell r="F1426">
            <v>5466</v>
          </cell>
        </row>
        <row r="1438">
          <cell r="F1438">
            <v>36391</v>
          </cell>
        </row>
        <row r="1439">
          <cell r="F1439">
            <v>8150</v>
          </cell>
        </row>
        <row r="1444">
          <cell r="F1444">
            <v>4800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Documents%20and%20Settings/b.golon.UM03/Moje%20dokumenty/ROK/Rok%202012/Uchwa&#322;y/Za&#322;%20Nr%20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0"/>
  <sheetViews>
    <sheetView tabSelected="1" view="pageBreakPreview" zoomScaleNormal="100" zoomScaleSheetLayoutView="100" workbookViewId="0">
      <selection activeCell="M9" sqref="M9"/>
    </sheetView>
  </sheetViews>
  <sheetFormatPr defaultRowHeight="12.75"/>
  <cols>
    <col min="1" max="1" width="4.5703125" style="8" customWidth="1"/>
    <col min="2" max="2" width="7" style="8" customWidth="1"/>
    <col min="3" max="3" width="3.85546875" style="9" customWidth="1"/>
    <col min="4" max="4" width="2.28515625" style="10" customWidth="1"/>
    <col min="5" max="5" width="51.7109375" style="12" customWidth="1"/>
    <col min="6" max="6" width="13.85546875" style="12" customWidth="1"/>
    <col min="7" max="7" width="13.85546875" style="13" customWidth="1"/>
    <col min="8" max="8" width="12.85546875" style="13" customWidth="1"/>
    <col min="9" max="9" width="14" style="12" customWidth="1"/>
    <col min="10" max="12" width="11.5703125" style="12" customWidth="1"/>
    <col min="13" max="16384" width="9.140625" style="12"/>
  </cols>
  <sheetData>
    <row r="1" spans="1:9" s="5" customFormat="1">
      <c r="A1" s="1"/>
      <c r="B1" s="1"/>
      <c r="C1" s="2"/>
      <c r="D1" s="3"/>
      <c r="E1" s="4"/>
      <c r="G1" s="4"/>
      <c r="H1" s="4" t="s">
        <v>17</v>
      </c>
      <c r="I1" s="4"/>
    </row>
    <row r="2" spans="1:9" s="5" customFormat="1">
      <c r="A2" s="1"/>
      <c r="B2" s="1"/>
      <c r="C2" s="2"/>
      <c r="D2" s="3"/>
      <c r="E2" s="4"/>
      <c r="G2" s="4"/>
      <c r="H2" s="6" t="s">
        <v>16</v>
      </c>
      <c r="I2" s="4"/>
    </row>
    <row r="3" spans="1:9" s="5" customFormat="1">
      <c r="A3" s="1"/>
      <c r="B3" s="7"/>
      <c r="C3" s="2"/>
      <c r="D3" s="3"/>
      <c r="E3" s="4"/>
      <c r="G3" s="4"/>
      <c r="H3" s="6" t="s">
        <v>15</v>
      </c>
      <c r="I3" s="4"/>
    </row>
    <row r="4" spans="1:9" s="5" customFormat="1">
      <c r="A4" s="1"/>
      <c r="B4" s="7"/>
      <c r="C4" s="2"/>
      <c r="D4" s="3"/>
      <c r="E4" s="4"/>
      <c r="G4" s="4"/>
      <c r="H4" s="6" t="s">
        <v>14</v>
      </c>
      <c r="I4" s="4"/>
    </row>
    <row r="5" spans="1:9" s="5" customFormat="1" ht="12" customHeight="1">
      <c r="A5" s="1"/>
      <c r="B5" s="1"/>
      <c r="C5" s="2"/>
      <c r="D5" s="3"/>
      <c r="E5" s="4"/>
      <c r="G5" s="4"/>
      <c r="H5" s="6" t="s">
        <v>13</v>
      </c>
      <c r="I5" s="4"/>
    </row>
    <row r="6" spans="1:9">
      <c r="E6" s="11"/>
      <c r="G6" s="11"/>
      <c r="H6" s="11"/>
      <c r="I6" s="11"/>
    </row>
    <row r="7" spans="1:9">
      <c r="E7" s="11"/>
      <c r="G7" s="11"/>
      <c r="I7" s="11"/>
    </row>
    <row r="8" spans="1:9" s="15" customFormat="1" ht="35.25" customHeight="1">
      <c r="A8" s="14" t="s">
        <v>12</v>
      </c>
      <c r="B8" s="14"/>
      <c r="C8" s="14"/>
      <c r="D8" s="14"/>
      <c r="E8" s="14"/>
      <c r="F8" s="14"/>
      <c r="G8" s="14"/>
      <c r="H8" s="14"/>
      <c r="I8" s="14"/>
    </row>
    <row r="9" spans="1:9">
      <c r="A9" s="16"/>
      <c r="B9" s="16"/>
      <c r="C9" s="16"/>
      <c r="D9" s="16"/>
      <c r="E9" s="16"/>
      <c r="F9" s="16"/>
      <c r="G9" s="16"/>
      <c r="H9" s="16"/>
      <c r="I9" s="16"/>
    </row>
    <row r="10" spans="1:9" ht="14.25" customHeight="1">
      <c r="A10" s="17"/>
      <c r="B10" s="17"/>
      <c r="C10" s="18"/>
      <c r="D10" s="19"/>
      <c r="E10" s="17"/>
      <c r="F10" s="17"/>
      <c r="G10" s="20"/>
      <c r="H10" s="17"/>
      <c r="I10" s="21" t="s">
        <v>11</v>
      </c>
    </row>
    <row r="11" spans="1:9" s="27" customFormat="1" ht="15" customHeight="1">
      <c r="A11" s="22" t="s">
        <v>10</v>
      </c>
      <c r="B11" s="22" t="s">
        <v>9</v>
      </c>
      <c r="C11" s="23" t="s">
        <v>8</v>
      </c>
      <c r="D11" s="24"/>
      <c r="E11" s="25" t="s">
        <v>7</v>
      </c>
      <c r="F11" s="26" t="s">
        <v>6</v>
      </c>
      <c r="G11" s="22" t="s">
        <v>5</v>
      </c>
      <c r="H11" s="22" t="s">
        <v>4</v>
      </c>
      <c r="I11" s="26" t="s">
        <v>3</v>
      </c>
    </row>
    <row r="12" spans="1:9" s="27" customFormat="1" ht="15" customHeight="1">
      <c r="A12" s="28"/>
      <c r="B12" s="28"/>
      <c r="C12" s="29"/>
      <c r="D12" s="30"/>
      <c r="E12" s="31"/>
      <c r="F12" s="32"/>
      <c r="G12" s="28"/>
      <c r="H12" s="28"/>
      <c r="I12" s="32"/>
    </row>
    <row r="13" spans="1:9">
      <c r="A13" s="33" t="s">
        <v>2</v>
      </c>
      <c r="B13" s="33"/>
      <c r="C13" s="33"/>
      <c r="D13" s="33"/>
      <c r="E13" s="33"/>
      <c r="F13" s="33"/>
      <c r="G13" s="33"/>
      <c r="H13" s="33"/>
      <c r="I13" s="33"/>
    </row>
    <row r="14" spans="1:9" s="40" customFormat="1">
      <c r="A14" s="34">
        <v>600</v>
      </c>
      <c r="B14" s="35"/>
      <c r="C14" s="36"/>
      <c r="D14" s="37"/>
      <c r="E14" s="38" t="str">
        <f>IF(LEN($A14) &gt; 0,VLOOKUP($A14, [1]Dział!$A$1:$B$200,2,FALSE),IF(LEN($B14) &gt; 0,VLOOKUP($B14, [1]Rozdz!$A$1:$B$690,2,FALSE),IF(LEN($C14) &gt; 0,VLOOKUP($C14, [1]Paragraf.dochód!$A$1:$B$200,2,FALSE),"")))</f>
        <v>Transport i łączność</v>
      </c>
      <c r="F14" s="39">
        <f>'[2]UKŁAD WYKONAWCZY'!$E$243</f>
        <v>152943052</v>
      </c>
      <c r="G14" s="39">
        <f>G15</f>
        <v>0</v>
      </c>
      <c r="H14" s="39">
        <f>H15</f>
        <v>525498</v>
      </c>
      <c r="I14" s="39">
        <f t="shared" ref="I14:I45" si="0">F14-G14+H14</f>
        <v>153468550</v>
      </c>
    </row>
    <row r="15" spans="1:9" s="47" customFormat="1">
      <c r="A15" s="41"/>
      <c r="B15" s="42">
        <v>60014</v>
      </c>
      <c r="C15" s="43"/>
      <c r="D15" s="44"/>
      <c r="E15" s="45" t="str">
        <f>IF(LEN($A15) &gt; 0,VLOOKUP($A15, [1]Dział!$A$1:$B$200,2,FALSE),IF(LEN($B15) &gt; 0,VLOOKUP($B15, [1]Rozdz!$A$1:$B$690,2,FALSE),IF(LEN($C15) &gt; 0,VLOOKUP($C15, [1]Paragraf.dochód!$A$1:$B$200,2,FALSE),"")))</f>
        <v>Drogi publiczne powiatowe</v>
      </c>
      <c r="F15" s="46">
        <f>'[2]UKŁAD WYKONAWCZY'!$E$309</f>
        <v>2100000</v>
      </c>
      <c r="G15" s="46">
        <f>SUM(G16:G19)</f>
        <v>0</v>
      </c>
      <c r="H15" s="46">
        <f>SUM(H16:H19)</f>
        <v>525498</v>
      </c>
      <c r="I15" s="46">
        <f t="shared" si="0"/>
        <v>2625498</v>
      </c>
    </row>
    <row r="16" spans="1:9" s="13" customFormat="1" ht="51">
      <c r="A16" s="48"/>
      <c r="B16" s="49"/>
      <c r="C16" s="50">
        <v>90</v>
      </c>
      <c r="D16" s="51">
        <v>9</v>
      </c>
      <c r="E16" s="52" t="str">
        <f>IF(LEN($A16) &gt; 0,VLOOKUP($A16, [1]Dział!$A$1:$B$200,2,FALSE),IF(LEN($B16) &gt; 0,VLOOKUP($B16, [1]Rozdz!$A$1:$B$690,2,FALSE),IF(LEN($C16) &gt; 0,VLOOKUP($C16, [1]Paragraf.dochód!$A$1:$B$200,2,FALSE),"")))</f>
        <v>Odsetki od dotacji oraz płatności: wykorzystanych niezgodnie z przeznaczeniem lub wykorzystanych z naruszeniem procedur, o których mowa w art. 184 ustawy, pobranych nienależnie lub w nadmiernej wysokości</v>
      </c>
      <c r="F16" s="53">
        <v>0</v>
      </c>
      <c r="G16" s="53">
        <v>0</v>
      </c>
      <c r="H16" s="53">
        <v>41964</v>
      </c>
      <c r="I16" s="53">
        <f t="shared" si="0"/>
        <v>41964</v>
      </c>
    </row>
    <row r="17" spans="1:9" s="13" customFormat="1" ht="40.5" customHeight="1">
      <c r="A17" s="48"/>
      <c r="B17" s="49"/>
      <c r="C17" s="50">
        <v>232</v>
      </c>
      <c r="D17" s="51">
        <v>0</v>
      </c>
      <c r="E17" s="52" t="str">
        <f>IF(LEN($A17) &gt; 0,VLOOKUP($A17, [1]Dział!$A$1:$B$200,2,FALSE),IF(LEN($B17) &gt; 0,VLOOKUP($B17, [1]Rozdz!$A$1:$B$690,2,FALSE),IF(LEN($C17) &gt; 0,VLOOKUP($C17, [1]Paragraf.dochód!$A$1:$B$200,2,FALSE),"")))</f>
        <v>Dotacje celowe otrzymane z powiatu na zadania bieżące realizowane na podstawie porozumień (umów) między jednostkami samorządu terytorialnego</v>
      </c>
      <c r="F17" s="53">
        <f>'[2]UKŁAD WYKONAWCZY'!$E$310</f>
        <v>2100000</v>
      </c>
      <c r="G17" s="53">
        <v>0</v>
      </c>
      <c r="H17" s="53">
        <v>140000</v>
      </c>
      <c r="I17" s="53">
        <f t="shared" si="0"/>
        <v>2240000</v>
      </c>
    </row>
    <row r="18" spans="1:9" s="13" customFormat="1" ht="40.5" customHeight="1">
      <c r="A18" s="48"/>
      <c r="B18" s="49"/>
      <c r="C18" s="50">
        <v>662</v>
      </c>
      <c r="D18" s="51">
        <v>0</v>
      </c>
      <c r="E18" s="52" t="str">
        <f>IF(LEN($A18) &gt; 0,VLOOKUP($A18, [1]Dział!$A$1:$B$200,2,FALSE),IF(LEN($B18) &gt; 0,VLOOKUP($B18, [1]Rozdz!$A$1:$B$690,2,FALSE),IF(LEN($C18) &gt; 0,VLOOKUP($C18, [1]Paragraf.dochód!$A$1:$B$200,2,FALSE),"")))</f>
        <v>Dotacje celowe otrzymane z powiatu na inwestycje i zakupy inwestycyjne realizowane na podstawie porozumień (umów) między jednostkami samorządu terytorialnego</v>
      </c>
      <c r="F18" s="53">
        <v>0</v>
      </c>
      <c r="G18" s="53">
        <v>0</v>
      </c>
      <c r="H18" s="53">
        <v>245000</v>
      </c>
      <c r="I18" s="53">
        <f t="shared" si="0"/>
        <v>245000</v>
      </c>
    </row>
    <row r="19" spans="1:9" ht="63.75">
      <c r="A19" s="54"/>
      <c r="B19" s="55"/>
      <c r="C19" s="56">
        <v>666</v>
      </c>
      <c r="D19" s="57">
        <v>8</v>
      </c>
      <c r="E19" s="58" t="str">
        <f>IF(LEN($A19) &gt; 0,VLOOKUP($A19, [1]Dział!$A$1:$B$200,2,FALSE),IF(LEN($B19) &gt; 0,VLOOKUP($B19, [1]Rozdz!$A$1:$B$690,2,FALSE),IF(LEN($C19) &gt; 0,VLOOKUP($C19, [1]Paragraf.dochód!$A$1:$B$200,2,FALSE),"")))</f>
        <v>Wpływy ze zwrotów dotacji oraz płatności, w tym wykorzystanych niezgodnie z przeznaczeniem lub wykorzystanych z naruszeniem procedur, o których mowa w art. 184 ustawy, pobranych nienależnie lub w nadmiernej wysokości, dotyczące dochodów majątkowych</v>
      </c>
      <c r="F19" s="59">
        <v>0</v>
      </c>
      <c r="G19" s="59">
        <v>0</v>
      </c>
      <c r="H19" s="59">
        <v>98534</v>
      </c>
      <c r="I19" s="59">
        <f t="shared" si="0"/>
        <v>98534</v>
      </c>
    </row>
    <row r="20" spans="1:9" ht="12.75" customHeight="1">
      <c r="A20" s="34">
        <v>750</v>
      </c>
      <c r="B20" s="60"/>
      <c r="C20" s="36"/>
      <c r="D20" s="37"/>
      <c r="E20" s="38" t="str">
        <f>IF(LEN($A20) &gt; 0,VLOOKUP($A20, [1]Dział!$A$1:$B$200,2,FALSE),IF(LEN($B20) &gt; 0,VLOOKUP($B20, [1]Rozdz!$A$1:$B$690,2,FALSE),IF(LEN($C20) &gt; 0,VLOOKUP($C20, [1]Paragraf.dochód!$A$1:$B$200,2,FALSE),"")))</f>
        <v>Administracja publiczna</v>
      </c>
      <c r="F20" s="39">
        <f>'[2]UKŁAD WYKONAWCZY'!$E$558</f>
        <v>12911496</v>
      </c>
      <c r="G20" s="39">
        <f>G21</f>
        <v>0</v>
      </c>
      <c r="H20" s="39">
        <f>H21</f>
        <v>58</v>
      </c>
      <c r="I20" s="39">
        <f t="shared" si="0"/>
        <v>12911554</v>
      </c>
    </row>
    <row r="21" spans="1:9" s="61" customFormat="1" ht="12.75" customHeight="1">
      <c r="A21" s="41"/>
      <c r="B21" s="42">
        <v>75018</v>
      </c>
      <c r="C21" s="43"/>
      <c r="D21" s="44"/>
      <c r="E21" s="45" t="str">
        <f>IF(LEN($A21) &gt; 0,VLOOKUP($A21, [1]Dział!$A$1:$B$200,2,FALSE),IF(LEN($B21) &gt; 0,VLOOKUP($B21, [1]Rozdz!$A$1:$B$690,2,FALSE),IF(LEN($C21) &gt; 0,VLOOKUP($C21, [1]Paragraf.dochód!$A$1:$B$200,2,FALSE),"")))</f>
        <v>Urzędy marszałkowskie</v>
      </c>
      <c r="F21" s="46">
        <f>'[2]UKŁAD WYKONAWCZY'!$E$600</f>
        <v>9624347</v>
      </c>
      <c r="G21" s="46">
        <f>G22</f>
        <v>0</v>
      </c>
      <c r="H21" s="46">
        <f>H22</f>
        <v>58</v>
      </c>
      <c r="I21" s="46">
        <f t="shared" si="0"/>
        <v>9624405</v>
      </c>
    </row>
    <row r="22" spans="1:9" ht="51">
      <c r="A22" s="54"/>
      <c r="B22" s="55"/>
      <c r="C22" s="56">
        <v>291</v>
      </c>
      <c r="D22" s="57">
        <v>8</v>
      </c>
      <c r="E22" s="58" t="str">
        <f>IF(LEN($A22) &gt; 0,VLOOKUP($A22, [1]Dział!$A$1:$B$200,2,FALSE),IF(LEN($B22) &gt; 0,VLOOKUP($B22, [1]Rozdz!$A$1:$B$690,2,FALSE),IF(LEN($C22) &gt; 0,VLOOKUP($C22, [1]Paragraf.dochód!$A$1:$B$200,2,FALSE),"")))</f>
        <v>Wpływy ze zwrotów dotacji oraz płatności, w tym wykorzystanych niezgodnie z przeznaczeniem lub wykorzystanych z naruszeniem procedur, o których mowa w art. 184 ustawy, pobranych nienależnie lub w nadmiernej wysokości</v>
      </c>
      <c r="F22" s="59">
        <f>'[2]UKŁAD WYKONAWCZY'!$E$611</f>
        <v>20173</v>
      </c>
      <c r="G22" s="59">
        <v>0</v>
      </c>
      <c r="H22" s="59">
        <v>58</v>
      </c>
      <c r="I22" s="59">
        <f t="shared" si="0"/>
        <v>20231</v>
      </c>
    </row>
    <row r="23" spans="1:9" ht="12.75" customHeight="1">
      <c r="A23" s="34">
        <v>852</v>
      </c>
      <c r="B23" s="60"/>
      <c r="C23" s="36"/>
      <c r="D23" s="37"/>
      <c r="E23" s="38" t="str">
        <f>IF(LEN($A23) &gt; 0,VLOOKUP($A23, [1]Dział!$A$1:$B$200,2,FALSE),IF(LEN($B23) &gt; 0,VLOOKUP($B23, [1]Rozdz!$A$1:$B$690,2,FALSE),IF(LEN($C23) &gt; 0,VLOOKUP($C23, [1]Paragraf.dochód!$A$1:$B$200,2,FALSE),"")))</f>
        <v>Pomoc społeczna</v>
      </c>
      <c r="F23" s="39">
        <f>'[2]UKŁAD WYKONAWCZY'!$E$1106</f>
        <v>1949245</v>
      </c>
      <c r="G23" s="39">
        <f>G24</f>
        <v>0</v>
      </c>
      <c r="H23" s="39">
        <f>H24</f>
        <v>15000</v>
      </c>
      <c r="I23" s="39">
        <f t="shared" si="0"/>
        <v>1964245</v>
      </c>
    </row>
    <row r="24" spans="1:9" s="61" customFormat="1" ht="12.75" customHeight="1">
      <c r="A24" s="41"/>
      <c r="B24" s="62">
        <v>85205</v>
      </c>
      <c r="C24" s="43"/>
      <c r="D24" s="44"/>
      <c r="E24" s="45" t="str">
        <f>IF(LEN($A24) &gt; 0,VLOOKUP($A24, [1]Dział!$A$1:$B$200,2,FALSE),IF(LEN($B24) &gt; 0,VLOOKUP($B24, [1]Rozdz!$A$1:$B$690,2,FALSE),IF(LEN($C24) &gt; 0,VLOOKUP($C24, [1]Paragraf.dochód!$A$1:$B$200,2,FALSE),"")))</f>
        <v>Zadania w zakresie przeciwdziałania przemocy w rodzinie</v>
      </c>
      <c r="F24" s="46">
        <v>0</v>
      </c>
      <c r="G24" s="46">
        <f>G25</f>
        <v>0</v>
      </c>
      <c r="H24" s="46">
        <f>H25</f>
        <v>15000</v>
      </c>
      <c r="I24" s="46">
        <f t="shared" si="0"/>
        <v>15000</v>
      </c>
    </row>
    <row r="25" spans="1:9" ht="25.5">
      <c r="A25" s="54"/>
      <c r="B25" s="55"/>
      <c r="C25" s="56">
        <v>223</v>
      </c>
      <c r="D25" s="57">
        <v>0</v>
      </c>
      <c r="E25" s="58" t="str">
        <f>IF(LEN($A25) &gt; 0,VLOOKUP($A25, [1]Dział!$A$1:$B$200,2,FALSE),IF(LEN($B25) &gt; 0,VLOOKUP($B25, [1]Rozdz!$A$1:$B$690,2,FALSE),IF(LEN($C25) &gt; 0,VLOOKUP($C25, [1]Paragraf.dochód!$A$1:$B$200,2,FALSE),"")))</f>
        <v>Dotacje celowe otrzymane z budżetu państwa na realizację bieżących zadań własnych samorządu województwa</v>
      </c>
      <c r="F25" s="59">
        <v>0</v>
      </c>
      <c r="G25" s="59">
        <v>0</v>
      </c>
      <c r="H25" s="59">
        <v>15000</v>
      </c>
      <c r="I25" s="59">
        <f t="shared" si="0"/>
        <v>15000</v>
      </c>
    </row>
    <row r="26" spans="1:9" ht="12.75" customHeight="1">
      <c r="A26" s="34">
        <v>853</v>
      </c>
      <c r="B26" s="60"/>
      <c r="C26" s="36"/>
      <c r="D26" s="37"/>
      <c r="E26" s="38" t="str">
        <f>IF(LEN($A26) &gt; 0,VLOOKUP($A26, [1]Dział!$A$1:$B$200,2,FALSE),IF(LEN($B26) &gt; 0,VLOOKUP($B26, [1]Rozdz!$A$1:$B$690,2,FALSE),IF(LEN($C26) &gt; 0,VLOOKUP($C26, [1]Paragraf.dochód!$A$1:$B$200,2,FALSE),"")))</f>
        <v>Pozostałe zadania w zakresie polityki społecznej</v>
      </c>
      <c r="F26" s="39">
        <f>'[2]UKŁAD WYKONAWCZY'!$E$1171</f>
        <v>7028867</v>
      </c>
      <c r="G26" s="39">
        <f>G27</f>
        <v>0</v>
      </c>
      <c r="H26" s="39">
        <f>H27</f>
        <v>3000</v>
      </c>
      <c r="I26" s="39">
        <f t="shared" si="0"/>
        <v>7031867</v>
      </c>
    </row>
    <row r="27" spans="1:9" s="61" customFormat="1" ht="12.75" customHeight="1">
      <c r="A27" s="41"/>
      <c r="B27" s="62">
        <v>85332</v>
      </c>
      <c r="C27" s="43"/>
      <c r="D27" s="44"/>
      <c r="E27" s="45" t="str">
        <f>IF(LEN($A27) &gt; 0,VLOOKUP($A27, [1]Dział!$A$1:$B$200,2,FALSE),IF(LEN($B27) &gt; 0,VLOOKUP($B27, [1]Rozdz!$A$1:$B$690,2,FALSE),IF(LEN($C27) &gt; 0,VLOOKUP($C27, [1]Paragraf.dochód!$A$1:$B$200,2,FALSE),"")))</f>
        <v>Wojewódzkie urzędy pracy</v>
      </c>
      <c r="F27" s="46">
        <f>'[2]UKŁAD WYKONAWCZY'!$E$1174</f>
        <v>6658258</v>
      </c>
      <c r="G27" s="46">
        <f>G28</f>
        <v>0</v>
      </c>
      <c r="H27" s="46">
        <f>H28</f>
        <v>3000</v>
      </c>
      <c r="I27" s="46">
        <f t="shared" si="0"/>
        <v>6661258</v>
      </c>
    </row>
    <row r="28" spans="1:9" ht="51">
      <c r="A28" s="54"/>
      <c r="B28" s="55"/>
      <c r="C28" s="56">
        <v>291</v>
      </c>
      <c r="D28" s="57">
        <v>8</v>
      </c>
      <c r="E28" s="58" t="str">
        <f>IF(LEN($A28) &gt; 0,VLOOKUP($A28, [1]Dział!$A$1:$B$200,2,FALSE),IF(LEN($B28) &gt; 0,VLOOKUP($B28, [1]Rozdz!$A$1:$B$690,2,FALSE),IF(LEN($C28) &gt; 0,VLOOKUP($C28, [1]Paragraf.dochód!$A$1:$B$200,2,FALSE),"")))</f>
        <v>Wpływy ze zwrotów dotacji oraz płatności, w tym wykorzystanych niezgodnie z przeznaczeniem lub wykorzystanych z naruszeniem procedur, o których mowa w art. 184 ustawy, pobranych nienależnie lub w nadmiernej wysokości</v>
      </c>
      <c r="F28" s="59">
        <v>0</v>
      </c>
      <c r="G28" s="59">
        <v>0</v>
      </c>
      <c r="H28" s="59">
        <v>3000</v>
      </c>
      <c r="I28" s="59">
        <f t="shared" si="0"/>
        <v>3000</v>
      </c>
    </row>
    <row r="29" spans="1:9" ht="12.75" customHeight="1">
      <c r="A29" s="34">
        <v>921</v>
      </c>
      <c r="B29" s="60"/>
      <c r="C29" s="36"/>
      <c r="D29" s="37"/>
      <c r="E29" s="38" t="str">
        <f>IF(LEN($A29) &gt; 0,VLOOKUP($A29, [1]Dział!$A$1:$B$200,2,FALSE),IF(LEN($B29) &gt; 0,VLOOKUP($B29, [1]Rozdz!$A$1:$B$690,2,FALSE),IF(LEN($C29) &gt; 0,VLOOKUP($C29, [1]Paragraf.dochód!$A$1:$B$200,2,FALSE),"")))</f>
        <v>Kultura i ochrona dziedzictwa narodowego</v>
      </c>
      <c r="F29" s="39">
        <f>'[2]UKŁAD WYKONAWCZY'!$E$1355</f>
        <v>161249</v>
      </c>
      <c r="G29" s="39">
        <f>G30</f>
        <v>0</v>
      </c>
      <c r="H29" s="39">
        <f>H30</f>
        <v>40000</v>
      </c>
      <c r="I29" s="39">
        <f t="shared" si="0"/>
        <v>201249</v>
      </c>
    </row>
    <row r="30" spans="1:9" s="61" customFormat="1" ht="12.75" customHeight="1">
      <c r="A30" s="41"/>
      <c r="B30" s="62">
        <v>92195</v>
      </c>
      <c r="C30" s="43"/>
      <c r="D30" s="44"/>
      <c r="E30" s="45" t="str">
        <f>IF(LEN($A30) &gt; 0,VLOOKUP($A30, [1]Dział!$A$1:$B$200,2,FALSE),IF(LEN($B30) &gt; 0,VLOOKUP($B30, [1]Rozdz!$A$1:$B$690,2,FALSE),IF(LEN($C30) &gt; 0,VLOOKUP($C30, [1]Paragraf.dochód!$A$1:$B$200,2,FALSE),"")))</f>
        <v>Pozostała działalność</v>
      </c>
      <c r="F30" s="46">
        <f>'[2]UKŁAD WYKONAWCZY'!$E$1385</f>
        <v>160000</v>
      </c>
      <c r="G30" s="46">
        <f>G31</f>
        <v>0</v>
      </c>
      <c r="H30" s="46">
        <f>H31</f>
        <v>40000</v>
      </c>
      <c r="I30" s="46">
        <f t="shared" si="0"/>
        <v>200000</v>
      </c>
    </row>
    <row r="31" spans="1:9" ht="38.25">
      <c r="A31" s="54"/>
      <c r="B31" s="55"/>
      <c r="C31" s="56">
        <v>271</v>
      </c>
      <c r="D31" s="57">
        <v>0</v>
      </c>
      <c r="E31" s="58" t="str">
        <f>IF(LEN($A31) &gt; 0,VLOOKUP($A31, [1]Dział!$A$1:$B$200,2,FALSE),IF(LEN($B31) &gt; 0,VLOOKUP($B31, [1]Rozdz!$A$1:$B$690,2,FALSE),IF(LEN($C31) &gt; 0,VLOOKUP($C31, [1]Paragraf.dochód!$A$1:$B$200,2,FALSE),"")))</f>
        <v>Dotacja celowa otrzymana z tytułu pomocy finansowej udzielanej między jednostkami samorządu terytorialnego na dofinansowanie własnych zadań bieżących</v>
      </c>
      <c r="F31" s="59">
        <f>'[2]UKŁAD WYKONAWCZY'!$E$1386</f>
        <v>160000</v>
      </c>
      <c r="G31" s="59">
        <v>0</v>
      </c>
      <c r="H31" s="59">
        <v>40000</v>
      </c>
      <c r="I31" s="59">
        <f t="shared" si="0"/>
        <v>200000</v>
      </c>
    </row>
    <row r="32" spans="1:9" ht="25.5">
      <c r="A32" s="34">
        <v>925</v>
      </c>
      <c r="B32" s="60"/>
      <c r="C32" s="36"/>
      <c r="D32" s="37"/>
      <c r="E32" s="38" t="str">
        <f>IF(LEN($A32) &gt; 0,VLOOKUP($A32, [1]Dział!$A$1:$B$200,2,FALSE),IF(LEN($B32) &gt; 0,VLOOKUP($B32, [1]Rozdz!$A$1:$B$690,2,FALSE),IF(LEN($C32) &gt; 0,VLOOKUP($C32, [1]Paragraf.dochód!$A$1:$B$200,2,FALSE),"")))</f>
        <v>Ogrody botaniczne i zoologiczne oraz naturalne obszary i obiekty chronionej przyrody</v>
      </c>
      <c r="F32" s="39">
        <f>'[2]UKŁAD WYKONAWCZY'!$E$1391</f>
        <v>2973970</v>
      </c>
      <c r="G32" s="39">
        <f>G33</f>
        <v>0</v>
      </c>
      <c r="H32" s="39">
        <f>H33</f>
        <v>6833</v>
      </c>
      <c r="I32" s="39">
        <f t="shared" si="0"/>
        <v>2980803</v>
      </c>
    </row>
    <row r="33" spans="1:9" s="61" customFormat="1" ht="12.75" customHeight="1">
      <c r="A33" s="41"/>
      <c r="B33" s="62">
        <v>92502</v>
      </c>
      <c r="C33" s="43"/>
      <c r="D33" s="44"/>
      <c r="E33" s="45" t="str">
        <f>IF(LEN($A33) &gt; 0,VLOOKUP($A33, [1]Dział!$A$1:$B$200,2,FALSE),IF(LEN($B33) &gt; 0,VLOOKUP($B33, [1]Rozdz!$A$1:$B$690,2,FALSE),IF(LEN($C33) &gt; 0,VLOOKUP($C33, [1]Paragraf.dochód!$A$1:$B$200,2,FALSE),"")))</f>
        <v>Parki krajobrazowe</v>
      </c>
      <c r="F33" s="46">
        <f>'[2]UKŁAD WYKONAWCZY'!$E$1392</f>
        <v>2973970</v>
      </c>
      <c r="G33" s="46">
        <f>SUM(G34:G35)</f>
        <v>0</v>
      </c>
      <c r="H33" s="46">
        <f>SUM(H34:H35)</f>
        <v>6833</v>
      </c>
      <c r="I33" s="46">
        <f t="shared" si="0"/>
        <v>2980803</v>
      </c>
    </row>
    <row r="34" spans="1:9" ht="38.25">
      <c r="A34" s="48"/>
      <c r="B34" s="49"/>
      <c r="C34" s="50">
        <v>244</v>
      </c>
      <c r="D34" s="51">
        <v>0</v>
      </c>
      <c r="E34" s="52" t="str">
        <f>IF(LEN($A34) &gt; 0,VLOOKUP($A34, [1]Dział!$A$1:$B$200,2,FALSE),IF(LEN($B34) &gt; 0,VLOOKUP($B34, [1]Rozdz!$A$1:$B$690,2,FALSE),IF(LEN($C34) &gt; 0,VLOOKUP($C34, [1]Paragraf.dochód!$A$1:$B$200,2,FALSE),"")))</f>
        <v>Dotacje otrzymane z państwowych funduszy celowych na realizację zadań bieżących jednostek sektora finansów publicznych</v>
      </c>
      <c r="F34" s="53">
        <v>0</v>
      </c>
      <c r="G34" s="53">
        <v>0</v>
      </c>
      <c r="H34" s="53">
        <v>5000</v>
      </c>
      <c r="I34" s="53">
        <f t="shared" si="0"/>
        <v>5000</v>
      </c>
    </row>
    <row r="35" spans="1:9" ht="38.25">
      <c r="A35" s="54"/>
      <c r="B35" s="55"/>
      <c r="C35" s="56">
        <v>270</v>
      </c>
      <c r="D35" s="57">
        <v>0</v>
      </c>
      <c r="E35" s="58" t="str">
        <f>IF(LEN($A35) &gt; 0,VLOOKUP($A35, [1]Dział!$A$1:$B$200,2,FALSE),IF(LEN($B35) &gt; 0,VLOOKUP($B35, [1]Rozdz!$A$1:$B$690,2,FALSE),IF(LEN($C35) &gt; 0,VLOOKUP($C35, [1]Paragraf.dochód!$A$1:$B$200,2,FALSE),"")))</f>
        <v>Środki na dofinansowanie własnych zadań bieżących gmin (związków gmin), powiatów (związków powiatów), samorządów województw, pozyskane z innych źródeł</v>
      </c>
      <c r="F35" s="59">
        <v>0</v>
      </c>
      <c r="G35" s="59">
        <v>0</v>
      </c>
      <c r="H35" s="59">
        <v>1833</v>
      </c>
      <c r="I35" s="59">
        <f t="shared" si="0"/>
        <v>1833</v>
      </c>
    </row>
    <row r="36" spans="1:9" ht="12.75" hidden="1" customHeight="1">
      <c r="A36" s="48"/>
      <c r="B36" s="63"/>
      <c r="C36" s="50"/>
      <c r="D36" s="51"/>
      <c r="E36" s="52" t="str">
        <f>IF(LEN($A36) &gt; 0,VLOOKUP($A36, [1]Dział!$A$1:$B$200,2,FALSE),IF(LEN($B36) &gt; 0,VLOOKUP($B36, [1]Rozdz!$A$1:$B$690,2,FALSE),IF(LEN($C36) &gt; 0,VLOOKUP($C36, [1]Paragraf.dochód!$A$1:$B$200,2,FALSE),"")))</f>
        <v/>
      </c>
      <c r="F36" s="53"/>
      <c r="G36" s="53"/>
      <c r="H36" s="53"/>
      <c r="I36" s="53">
        <f t="shared" si="0"/>
        <v>0</v>
      </c>
    </row>
    <row r="37" spans="1:9" ht="12.75" hidden="1" customHeight="1">
      <c r="A37" s="48"/>
      <c r="B37" s="63"/>
      <c r="C37" s="50"/>
      <c r="D37" s="51"/>
      <c r="E37" s="52" t="str">
        <f>IF(LEN($A37) &gt; 0,VLOOKUP($A37, [1]Dział!$A$1:$B$200,2,FALSE),IF(LEN($B37) &gt; 0,VLOOKUP($B37, [1]Rozdz!$A$1:$B$690,2,FALSE),IF(LEN($C37) &gt; 0,VLOOKUP($C37, [1]Paragraf.dochód!$A$1:$B$200,2,FALSE),"")))</f>
        <v/>
      </c>
      <c r="F37" s="53"/>
      <c r="G37" s="53"/>
      <c r="H37" s="53"/>
      <c r="I37" s="53">
        <f t="shared" si="0"/>
        <v>0</v>
      </c>
    </row>
    <row r="38" spans="1:9" ht="12.75" hidden="1" customHeight="1">
      <c r="A38" s="48"/>
      <c r="B38" s="63"/>
      <c r="C38" s="50"/>
      <c r="D38" s="51"/>
      <c r="E38" s="52" t="str">
        <f>IF(LEN($A38) &gt; 0,VLOOKUP($A38, [1]Dział!$A$1:$B$200,2,FALSE),IF(LEN($B38) &gt; 0,VLOOKUP($B38, [1]Rozdz!$A$1:$B$690,2,FALSE),IF(LEN($C38) &gt; 0,VLOOKUP($C38, [1]Paragraf.dochód!$A$1:$B$200,2,FALSE),"")))</f>
        <v/>
      </c>
      <c r="F38" s="53"/>
      <c r="G38" s="53"/>
      <c r="H38" s="53"/>
      <c r="I38" s="53">
        <f t="shared" si="0"/>
        <v>0</v>
      </c>
    </row>
    <row r="39" spans="1:9" ht="12.75" hidden="1" customHeight="1">
      <c r="A39" s="48"/>
      <c r="B39" s="63"/>
      <c r="C39" s="50"/>
      <c r="D39" s="51"/>
      <c r="E39" s="52" t="str">
        <f>IF(LEN($A39) &gt; 0,VLOOKUP($A39, [1]Dział!$A$1:$B$200,2,FALSE),IF(LEN($B39) &gt; 0,VLOOKUP($B39, [1]Rozdz!$A$1:$B$690,2,FALSE),IF(LEN($C39) &gt; 0,VLOOKUP($C39, [1]Paragraf.dochód!$A$1:$B$200,2,FALSE),"")))</f>
        <v/>
      </c>
      <c r="F39" s="53"/>
      <c r="G39" s="53"/>
      <c r="H39" s="53"/>
      <c r="I39" s="53">
        <f t="shared" si="0"/>
        <v>0</v>
      </c>
    </row>
    <row r="40" spans="1:9" ht="12.75" hidden="1" customHeight="1">
      <c r="A40" s="48"/>
      <c r="B40" s="63"/>
      <c r="C40" s="50"/>
      <c r="D40" s="51"/>
      <c r="E40" s="52" t="str">
        <f>IF(LEN($A40) &gt; 0,VLOOKUP($A40, [1]Dział!$A$1:$B$200,2,FALSE),IF(LEN($B40) &gt; 0,VLOOKUP($B40, [1]Rozdz!$A$1:$B$690,2,FALSE),IF(LEN($C40) &gt; 0,VLOOKUP($C40, [1]Paragraf.dochód!$A$1:$B$200,2,FALSE),"")))</f>
        <v/>
      </c>
      <c r="F40" s="53"/>
      <c r="G40" s="53"/>
      <c r="H40" s="53"/>
      <c r="I40" s="53">
        <f t="shared" si="0"/>
        <v>0</v>
      </c>
    </row>
    <row r="41" spans="1:9" ht="12.75" hidden="1" customHeight="1">
      <c r="A41" s="48"/>
      <c r="B41" s="63"/>
      <c r="C41" s="50"/>
      <c r="D41" s="51"/>
      <c r="E41" s="52" t="str">
        <f>IF(LEN($A41) &gt; 0,VLOOKUP($A41, [1]Dział!$A$1:$B$200,2,FALSE),IF(LEN($B41) &gt; 0,VLOOKUP($B41, [1]Rozdz!$A$1:$B$690,2,FALSE),IF(LEN($C41) &gt; 0,VLOOKUP($C41, [1]Paragraf.dochód!$A$1:$B$200,2,FALSE),"")))</f>
        <v/>
      </c>
      <c r="F41" s="53"/>
      <c r="G41" s="53"/>
      <c r="H41" s="53"/>
      <c r="I41" s="53">
        <f t="shared" si="0"/>
        <v>0</v>
      </c>
    </row>
    <row r="42" spans="1:9" ht="12.75" hidden="1" customHeight="1">
      <c r="A42" s="48"/>
      <c r="B42" s="63"/>
      <c r="C42" s="50"/>
      <c r="D42" s="51"/>
      <c r="E42" s="52" t="str">
        <f>IF(LEN($A42) &gt; 0,VLOOKUP($A42, [1]Dział!$A$1:$B$200,2,FALSE),IF(LEN($B42) &gt; 0,VLOOKUP($B42, [1]Rozdz!$A$1:$B$690,2,FALSE),IF(LEN($C42) &gt; 0,VLOOKUP($C42, [1]Paragraf.dochód!$A$1:$B$200,2,FALSE),"")))</f>
        <v/>
      </c>
      <c r="F42" s="53"/>
      <c r="G42" s="53"/>
      <c r="H42" s="53"/>
      <c r="I42" s="53">
        <f t="shared" si="0"/>
        <v>0</v>
      </c>
    </row>
    <row r="43" spans="1:9" ht="12.75" hidden="1" customHeight="1">
      <c r="A43" s="48"/>
      <c r="B43" s="63"/>
      <c r="C43" s="50"/>
      <c r="D43" s="51"/>
      <c r="E43" s="52" t="str">
        <f>IF(LEN($A43) &gt; 0,VLOOKUP($A43, [1]Dział!$A$1:$B$200,2,FALSE),IF(LEN($B43) &gt; 0,VLOOKUP($B43, [1]Rozdz!$A$1:$B$690,2,FALSE),IF(LEN($C43) &gt; 0,VLOOKUP($C43, [1]Paragraf.dochód!$A$1:$B$200,2,FALSE),"")))</f>
        <v/>
      </c>
      <c r="F43" s="53"/>
      <c r="G43" s="53"/>
      <c r="H43" s="53"/>
      <c r="I43" s="53">
        <f t="shared" si="0"/>
        <v>0</v>
      </c>
    </row>
    <row r="44" spans="1:9" ht="12.75" hidden="1" customHeight="1">
      <c r="A44" s="48"/>
      <c r="B44" s="63"/>
      <c r="C44" s="50"/>
      <c r="D44" s="51"/>
      <c r="E44" s="52" t="str">
        <f>IF(LEN($A44) &gt; 0,VLOOKUP($A44, [1]Dział!$A$1:$B$200,2,FALSE),IF(LEN($B44) &gt; 0,VLOOKUP($B44, [1]Rozdz!$A$1:$B$690,2,FALSE),IF(LEN($C44) &gt; 0,VLOOKUP($C44, [1]Paragraf.dochód!$A$1:$B$200,2,FALSE),"")))</f>
        <v/>
      </c>
      <c r="F44" s="53"/>
      <c r="G44" s="53"/>
      <c r="H44" s="53"/>
      <c r="I44" s="53">
        <f t="shared" si="0"/>
        <v>0</v>
      </c>
    </row>
    <row r="45" spans="1:9" ht="12.75" hidden="1" customHeight="1">
      <c r="A45" s="48"/>
      <c r="B45" s="63"/>
      <c r="C45" s="50"/>
      <c r="D45" s="51"/>
      <c r="E45" s="52" t="str">
        <f>IF(LEN($A45) &gt; 0,VLOOKUP($A45, [1]Dział!$A$1:$B$200,2,FALSE),IF(LEN($B45) &gt; 0,VLOOKUP($B45, [1]Rozdz!$A$1:$B$690,2,FALSE),IF(LEN($C45) &gt; 0,VLOOKUP($C45, [1]Paragraf.dochód!$A$1:$B$200,2,FALSE),"")))</f>
        <v/>
      </c>
      <c r="F45" s="53"/>
      <c r="G45" s="53"/>
      <c r="H45" s="53"/>
      <c r="I45" s="53">
        <f t="shared" si="0"/>
        <v>0</v>
      </c>
    </row>
    <row r="46" spans="1:9" ht="12.75" hidden="1" customHeight="1">
      <c r="A46" s="48"/>
      <c r="B46" s="63"/>
      <c r="C46" s="50"/>
      <c r="D46" s="51"/>
      <c r="E46" s="52" t="str">
        <f>IF(LEN($A46) &gt; 0,VLOOKUP($A46, [1]Dział!$A$1:$B$200,2,FALSE),IF(LEN($B46) &gt; 0,VLOOKUP($B46, [1]Rozdz!$A$1:$B$690,2,FALSE),IF(LEN($C46) &gt; 0,VLOOKUP($C46, [1]Paragraf.dochód!$A$1:$B$200,2,FALSE),"")))</f>
        <v/>
      </c>
      <c r="F46" s="53"/>
      <c r="G46" s="53"/>
      <c r="H46" s="53"/>
      <c r="I46" s="53">
        <f t="shared" ref="I46:I77" si="1">F46-G46+H46</f>
        <v>0</v>
      </c>
    </row>
    <row r="47" spans="1:9" ht="12.75" hidden="1" customHeight="1">
      <c r="A47" s="48"/>
      <c r="B47" s="63"/>
      <c r="C47" s="50"/>
      <c r="D47" s="51"/>
      <c r="E47" s="52" t="str">
        <f>IF(LEN($A47) &gt; 0,VLOOKUP($A47, [1]Dział!$A$1:$B$200,2,FALSE),IF(LEN($B47) &gt; 0,VLOOKUP($B47, [1]Rozdz!$A$1:$B$690,2,FALSE),IF(LEN($C47) &gt; 0,VLOOKUP($C47, [1]Paragraf.dochód!$A$1:$B$200,2,FALSE),"")))</f>
        <v/>
      </c>
      <c r="F47" s="53"/>
      <c r="G47" s="53"/>
      <c r="H47" s="53"/>
      <c r="I47" s="53">
        <f t="shared" si="1"/>
        <v>0</v>
      </c>
    </row>
    <row r="48" spans="1:9" ht="12.75" hidden="1" customHeight="1">
      <c r="A48" s="48"/>
      <c r="B48" s="63"/>
      <c r="C48" s="50"/>
      <c r="D48" s="51"/>
      <c r="E48" s="52" t="str">
        <f>IF(LEN($A48) &gt; 0,VLOOKUP($A48, [1]Dział!$A$1:$B$200,2,FALSE),IF(LEN($B48) &gt; 0,VLOOKUP($B48, [1]Rozdz!$A$1:$B$690,2,FALSE),IF(LEN($C48) &gt; 0,VLOOKUP($C48, [1]Paragraf.dochód!$A$1:$B$200,2,FALSE),"")))</f>
        <v/>
      </c>
      <c r="F48" s="53"/>
      <c r="G48" s="53"/>
      <c r="H48" s="53"/>
      <c r="I48" s="53">
        <f t="shared" si="1"/>
        <v>0</v>
      </c>
    </row>
    <row r="49" spans="1:9" ht="12.75" hidden="1" customHeight="1">
      <c r="A49" s="48"/>
      <c r="B49" s="63"/>
      <c r="C49" s="50"/>
      <c r="D49" s="51"/>
      <c r="E49" s="52" t="str">
        <f>IF(LEN($A49) &gt; 0,VLOOKUP($A49, [1]Dział!$A$1:$B$200,2,FALSE),IF(LEN($B49) &gt; 0,VLOOKUP($B49, [1]Rozdz!$A$1:$B$690,2,FALSE),IF(LEN($C49) &gt; 0,VLOOKUP($C49, [1]Paragraf.dochód!$A$1:$B$200,2,FALSE),"")))</f>
        <v/>
      </c>
      <c r="F49" s="53"/>
      <c r="G49" s="53"/>
      <c r="H49" s="53"/>
      <c r="I49" s="53">
        <f t="shared" si="1"/>
        <v>0</v>
      </c>
    </row>
    <row r="50" spans="1:9" ht="12.75" hidden="1" customHeight="1">
      <c r="A50" s="48"/>
      <c r="B50" s="63"/>
      <c r="C50" s="50"/>
      <c r="D50" s="51"/>
      <c r="E50" s="52" t="str">
        <f>IF(LEN($A50) &gt; 0,VLOOKUP($A50, [1]Dział!$A$1:$B$200,2,FALSE),IF(LEN($B50) &gt; 0,VLOOKUP($B50, [1]Rozdz!$A$1:$B$690,2,FALSE),IF(LEN($C50) &gt; 0,VLOOKUP($C50, [1]Paragraf.dochód!$A$1:$B$200,2,FALSE),"")))</f>
        <v/>
      </c>
      <c r="F50" s="53"/>
      <c r="G50" s="53"/>
      <c r="H50" s="53"/>
      <c r="I50" s="53">
        <f t="shared" si="1"/>
        <v>0</v>
      </c>
    </row>
    <row r="51" spans="1:9" ht="12.75" hidden="1" customHeight="1">
      <c r="A51" s="48"/>
      <c r="B51" s="63"/>
      <c r="C51" s="50"/>
      <c r="D51" s="51"/>
      <c r="E51" s="52" t="str">
        <f>IF(LEN($A51) &gt; 0,VLOOKUP($A51, [1]Dział!$A$1:$B$200,2,FALSE),IF(LEN($B51) &gt; 0,VLOOKUP($B51, [1]Rozdz!$A$1:$B$690,2,FALSE),IF(LEN($C51) &gt; 0,VLOOKUP($C51, [1]Paragraf.dochód!$A$1:$B$200,2,FALSE),"")))</f>
        <v/>
      </c>
      <c r="F51" s="53"/>
      <c r="G51" s="53"/>
      <c r="H51" s="53"/>
      <c r="I51" s="53">
        <f t="shared" si="1"/>
        <v>0</v>
      </c>
    </row>
    <row r="52" spans="1:9" ht="12.75" hidden="1" customHeight="1">
      <c r="A52" s="48"/>
      <c r="B52" s="63"/>
      <c r="C52" s="50"/>
      <c r="D52" s="51"/>
      <c r="E52" s="52" t="str">
        <f>IF(LEN($A52) &gt; 0,VLOOKUP($A52, [1]Dział!$A$1:$B$200,2,FALSE),IF(LEN($B52) &gt; 0,VLOOKUP($B52, [1]Rozdz!$A$1:$B$690,2,FALSE),IF(LEN($C52) &gt; 0,VLOOKUP($C52, [1]Paragraf.dochód!$A$1:$B$200,2,FALSE),"")))</f>
        <v/>
      </c>
      <c r="F52" s="53"/>
      <c r="G52" s="53"/>
      <c r="H52" s="53"/>
      <c r="I52" s="53">
        <f t="shared" si="1"/>
        <v>0</v>
      </c>
    </row>
    <row r="53" spans="1:9" ht="12.75" hidden="1" customHeight="1">
      <c r="A53" s="48"/>
      <c r="B53" s="49"/>
      <c r="C53" s="50"/>
      <c r="D53" s="51"/>
      <c r="E53" s="52" t="str">
        <f>IF(LEN($A53) &gt; 0,VLOOKUP($A53, [1]Dział!$A$1:$B$200,2,FALSE),IF(LEN($B53) &gt; 0,VLOOKUP($B53, [1]Rozdz!$A$1:$B$690,2,FALSE),IF(LEN($C53) &gt; 0,VLOOKUP($C53, [1]Paragraf.dochód!$A$1:$B$200,2,FALSE),"")))</f>
        <v/>
      </c>
      <c r="F53" s="53"/>
      <c r="G53" s="53"/>
      <c r="H53" s="53"/>
      <c r="I53" s="53">
        <f t="shared" si="1"/>
        <v>0</v>
      </c>
    </row>
    <row r="54" spans="1:9" ht="12.75" hidden="1" customHeight="1">
      <c r="A54" s="48"/>
      <c r="B54" s="49"/>
      <c r="C54" s="50"/>
      <c r="D54" s="51"/>
      <c r="E54" s="52" t="str">
        <f>IF(LEN($A54) &gt; 0,VLOOKUP($A54, [1]Dział!$A$1:$B$200,2,FALSE),IF(LEN($B54) &gt; 0,VLOOKUP($B54, [1]Rozdz!$A$1:$B$690,2,FALSE),IF(LEN($C54) &gt; 0,VLOOKUP($C54, [1]Paragraf.dochód!$A$1:$B$200,2,FALSE),"")))</f>
        <v/>
      </c>
      <c r="F54" s="53"/>
      <c r="G54" s="53"/>
      <c r="H54" s="53"/>
      <c r="I54" s="53">
        <f t="shared" si="1"/>
        <v>0</v>
      </c>
    </row>
    <row r="55" spans="1:9" ht="12.75" hidden="1" customHeight="1">
      <c r="A55" s="54"/>
      <c r="B55" s="55"/>
      <c r="C55" s="56"/>
      <c r="D55" s="57"/>
      <c r="E55" s="58" t="str">
        <f>IF(LEN($A55) &gt; 0,VLOOKUP($A55, [1]Dział!$A$1:$B$200,2,FALSE),IF(LEN($B55) &gt; 0,VLOOKUP($B55, [1]Rozdz!$A$1:$B$690,2,FALSE),IF(LEN($C55) &gt; 0,VLOOKUP($C55, [1]Paragraf.dochód!$A$1:$B$200,2,FALSE),"")))</f>
        <v/>
      </c>
      <c r="F55" s="59"/>
      <c r="G55" s="59"/>
      <c r="H55" s="59"/>
      <c r="I55" s="59">
        <f t="shared" si="1"/>
        <v>0</v>
      </c>
    </row>
    <row r="56" spans="1:9" ht="12.75" hidden="1" customHeight="1">
      <c r="A56" s="48"/>
      <c r="B56" s="63"/>
      <c r="C56" s="50"/>
      <c r="D56" s="51"/>
      <c r="E56" s="52" t="str">
        <f>IF(LEN($A56) &gt; 0,VLOOKUP($A56, [1]Dział!$A$1:$B$200,2,FALSE),IF(LEN($B56) &gt; 0,VLOOKUP($B56, [1]Rozdz!$A$1:$B$690,2,FALSE),IF(LEN($C56) &gt; 0,VLOOKUP($C56, [1]Paragraf.dochód!$A$1:$B$200,2,FALSE),"")))</f>
        <v/>
      </c>
      <c r="F56" s="53"/>
      <c r="G56" s="53"/>
      <c r="H56" s="53"/>
      <c r="I56" s="53">
        <f t="shared" si="1"/>
        <v>0</v>
      </c>
    </row>
    <row r="57" spans="1:9" ht="12.75" hidden="1" customHeight="1">
      <c r="A57" s="48"/>
      <c r="B57" s="63"/>
      <c r="C57" s="50"/>
      <c r="D57" s="51"/>
      <c r="E57" s="52" t="str">
        <f>IF(LEN($A57) &gt; 0,VLOOKUP($A57, [1]Dział!$A$1:$B$200,2,FALSE),IF(LEN($B57) &gt; 0,VLOOKUP($B57, [1]Rozdz!$A$1:$B$690,2,FALSE),IF(LEN($C57) &gt; 0,VLOOKUP($C57, [1]Paragraf.dochód!$A$1:$B$200,2,FALSE),"")))</f>
        <v/>
      </c>
      <c r="F57" s="53"/>
      <c r="G57" s="53"/>
      <c r="H57" s="53"/>
      <c r="I57" s="53">
        <f t="shared" si="1"/>
        <v>0</v>
      </c>
    </row>
    <row r="58" spans="1:9" ht="12.75" hidden="1" customHeight="1">
      <c r="A58" s="48"/>
      <c r="B58" s="63"/>
      <c r="C58" s="50"/>
      <c r="D58" s="51"/>
      <c r="E58" s="52" t="str">
        <f>IF(LEN($A58) &gt; 0,VLOOKUP($A58, [1]Dział!$A$1:$B$200,2,FALSE),IF(LEN($B58) &gt; 0,VLOOKUP($B58, [1]Rozdz!$A$1:$B$690,2,FALSE),IF(LEN($C58) &gt; 0,VLOOKUP($C58, [1]Paragraf.dochód!$A$1:$B$200,2,FALSE),"")))</f>
        <v/>
      </c>
      <c r="F58" s="53"/>
      <c r="G58" s="53"/>
      <c r="H58" s="53"/>
      <c r="I58" s="53">
        <f t="shared" si="1"/>
        <v>0</v>
      </c>
    </row>
    <row r="59" spans="1:9" hidden="1">
      <c r="A59" s="48"/>
      <c r="B59" s="63"/>
      <c r="C59" s="50"/>
      <c r="D59" s="51"/>
      <c r="E59" s="52" t="str">
        <f>IF(LEN($A59) &gt; 0,VLOOKUP($A59, [1]Dział!$A$1:$B$200,2,FALSE),IF(LEN($B59) &gt; 0,VLOOKUP($B59, [1]Rozdz!$A$1:$B$690,2,FALSE),IF(LEN($C59) &gt; 0,VLOOKUP($C59, [1]Paragraf.dochód!$A$1:$B$200,2,FALSE),"")))</f>
        <v/>
      </c>
      <c r="F59" s="53"/>
      <c r="G59" s="53"/>
      <c r="H59" s="53"/>
      <c r="I59" s="53">
        <f t="shared" si="1"/>
        <v>0</v>
      </c>
    </row>
    <row r="60" spans="1:9" hidden="1">
      <c r="A60" s="48"/>
      <c r="B60" s="63"/>
      <c r="C60" s="50"/>
      <c r="D60" s="51"/>
      <c r="E60" s="52" t="str">
        <f>IF(LEN($A60) &gt; 0,VLOOKUP($A60, [1]Dział!$A$1:$B$200,2,FALSE),IF(LEN($B60) &gt; 0,VLOOKUP($B60, [1]Rozdz!$A$1:$B$690,2,FALSE),IF(LEN($C60) &gt; 0,VLOOKUP($C60, [1]Paragraf.dochód!$A$1:$B$200,2,FALSE),"")))</f>
        <v/>
      </c>
      <c r="F60" s="53"/>
      <c r="G60" s="53"/>
      <c r="H60" s="53"/>
      <c r="I60" s="53">
        <f t="shared" si="1"/>
        <v>0</v>
      </c>
    </row>
    <row r="61" spans="1:9" hidden="1">
      <c r="A61" s="48"/>
      <c r="B61" s="63"/>
      <c r="C61" s="50"/>
      <c r="D61" s="51"/>
      <c r="E61" s="52" t="str">
        <f>IF(LEN($A61) &gt; 0,VLOOKUP($A61, [1]Dział!$A$1:$B$200,2,FALSE),IF(LEN($B61) &gt; 0,VLOOKUP($B61, [1]Rozdz!$A$1:$B$690,2,FALSE),IF(LEN($C61) &gt; 0,VLOOKUP($C61, [1]Paragraf.dochód!$A$1:$B$200,2,FALSE),"")))</f>
        <v/>
      </c>
      <c r="F61" s="53"/>
      <c r="G61" s="53"/>
      <c r="H61" s="53"/>
      <c r="I61" s="53">
        <f t="shared" si="1"/>
        <v>0</v>
      </c>
    </row>
    <row r="62" spans="1:9" hidden="1">
      <c r="A62" s="48"/>
      <c r="B62" s="63"/>
      <c r="C62" s="50"/>
      <c r="D62" s="51"/>
      <c r="E62" s="52" t="str">
        <f>IF(LEN($A62) &gt; 0,VLOOKUP($A62, [1]Dział!$A$1:$B$200,2,FALSE),IF(LEN($B62) &gt; 0,VLOOKUP($B62, [1]Rozdz!$A$1:$B$690,2,FALSE),IF(LEN($C62) &gt; 0,VLOOKUP($C62, [1]Paragraf.dochód!$A$1:$B$200,2,FALSE),"")))</f>
        <v/>
      </c>
      <c r="F62" s="53"/>
      <c r="G62" s="53"/>
      <c r="H62" s="53"/>
      <c r="I62" s="53">
        <f t="shared" si="1"/>
        <v>0</v>
      </c>
    </row>
    <row r="63" spans="1:9" hidden="1">
      <c r="A63" s="48"/>
      <c r="B63" s="63"/>
      <c r="C63" s="50"/>
      <c r="D63" s="51"/>
      <c r="E63" s="52" t="str">
        <f>IF(LEN($A63) &gt; 0,VLOOKUP($A63, [1]Dział!$A$1:$B$200,2,FALSE),IF(LEN($B63) &gt; 0,VLOOKUP($B63, [1]Rozdz!$A$1:$B$690,2,FALSE),IF(LEN($C63) &gt; 0,VLOOKUP($C63, [1]Paragraf.dochód!$A$1:$B$200,2,FALSE),"")))</f>
        <v/>
      </c>
      <c r="F63" s="53"/>
      <c r="G63" s="53"/>
      <c r="H63" s="53"/>
      <c r="I63" s="53">
        <f t="shared" si="1"/>
        <v>0</v>
      </c>
    </row>
    <row r="64" spans="1:9" hidden="1">
      <c r="A64" s="48"/>
      <c r="B64" s="63"/>
      <c r="C64" s="50"/>
      <c r="D64" s="51"/>
      <c r="E64" s="52" t="str">
        <f>IF(LEN($A64) &gt; 0,VLOOKUP($A64, [1]Dział!$A$1:$B$200,2,FALSE),IF(LEN($B64) &gt; 0,VLOOKUP($B64, [1]Rozdz!$A$1:$B$690,2,FALSE),IF(LEN($C64) &gt; 0,VLOOKUP($C64, [1]Paragraf.dochód!$A$1:$B$200,2,FALSE),"")))</f>
        <v/>
      </c>
      <c r="F64" s="53"/>
      <c r="G64" s="53"/>
      <c r="H64" s="53"/>
      <c r="I64" s="53">
        <f t="shared" si="1"/>
        <v>0</v>
      </c>
    </row>
    <row r="65" spans="1:9" s="61" customFormat="1" hidden="1">
      <c r="A65" s="48"/>
      <c r="B65" s="63"/>
      <c r="C65" s="43"/>
      <c r="D65" s="44"/>
      <c r="E65" s="52" t="str">
        <f>IF(LEN($A65) &gt; 0,VLOOKUP($A65, [1]Dział!$A$1:$B$200,2,FALSE),IF(LEN($B65) &gt; 0,VLOOKUP($B65, [1]Rozdz!$A$1:$B$690,2,FALSE),IF(LEN($C65) &gt; 0,VLOOKUP($C65, [1]Paragraf.dochód!$A$1:$B$200,2,FALSE),"")))</f>
        <v/>
      </c>
      <c r="F65" s="53"/>
      <c r="G65" s="53"/>
      <c r="H65" s="53"/>
      <c r="I65" s="53">
        <f t="shared" si="1"/>
        <v>0</v>
      </c>
    </row>
    <row r="66" spans="1:9" hidden="1">
      <c r="A66" s="48"/>
      <c r="B66" s="63"/>
      <c r="C66" s="50"/>
      <c r="D66" s="51"/>
      <c r="E66" s="52" t="str">
        <f>IF(LEN($A66) &gt; 0,VLOOKUP($A66, [1]Dział!$A$1:$B$200,2,FALSE),IF(LEN($B66) &gt; 0,VLOOKUP($B66, [1]Rozdz!$A$1:$B$690,2,FALSE),IF(LEN($C66) &gt; 0,VLOOKUP($C66, [1]Paragraf.dochód!$A$1:$B$200,2,FALSE),"")))</f>
        <v/>
      </c>
      <c r="F66" s="53"/>
      <c r="G66" s="53"/>
      <c r="H66" s="53"/>
      <c r="I66" s="53">
        <f t="shared" si="1"/>
        <v>0</v>
      </c>
    </row>
    <row r="67" spans="1:9" hidden="1">
      <c r="A67" s="48"/>
      <c r="B67" s="63"/>
      <c r="C67" s="50"/>
      <c r="D67" s="51"/>
      <c r="E67" s="52" t="str">
        <f>IF(LEN($A67) &gt; 0,VLOOKUP($A67, [1]Dział!$A$1:$B$200,2,FALSE),IF(LEN($B67) &gt; 0,VLOOKUP($B67, [1]Rozdz!$A$1:$B$690,2,FALSE),IF(LEN($C67) &gt; 0,VLOOKUP($C67, [1]Paragraf.dochód!$A$1:$B$200,2,FALSE),"")))</f>
        <v/>
      </c>
      <c r="F67" s="53"/>
      <c r="G67" s="53"/>
      <c r="H67" s="53"/>
      <c r="I67" s="53">
        <f t="shared" si="1"/>
        <v>0</v>
      </c>
    </row>
    <row r="68" spans="1:9" s="61" customFormat="1" hidden="1">
      <c r="A68" s="48"/>
      <c r="B68" s="63"/>
      <c r="C68" s="43"/>
      <c r="D68" s="44"/>
      <c r="E68" s="52" t="str">
        <f>IF(LEN($A68) &gt; 0,VLOOKUP($A68, [1]Dział!$A$1:$B$200,2,FALSE),IF(LEN($B68) &gt; 0,VLOOKUP($B68, [1]Rozdz!$A$1:$B$690,2,FALSE),IF(LEN($C68) &gt; 0,VLOOKUP($C68, [1]Paragraf.dochód!$A$1:$B$200,2,FALSE),"")))</f>
        <v/>
      </c>
      <c r="F68" s="53"/>
      <c r="G68" s="53"/>
      <c r="H68" s="53"/>
      <c r="I68" s="53">
        <f t="shared" si="1"/>
        <v>0</v>
      </c>
    </row>
    <row r="69" spans="1:9" hidden="1">
      <c r="A69" s="48"/>
      <c r="B69" s="63"/>
      <c r="C69" s="50"/>
      <c r="D69" s="51"/>
      <c r="E69" s="52" t="str">
        <f>IF(LEN($A69) &gt; 0,VLOOKUP($A69, [1]Dział!$A$1:$B$200,2,FALSE),IF(LEN($B69) &gt; 0,VLOOKUP($B69, [1]Rozdz!$A$1:$B$690,2,FALSE),IF(LEN($C69) &gt; 0,VLOOKUP($C69, [1]Paragraf.dochód!$A$1:$B$200,2,FALSE),"")))</f>
        <v/>
      </c>
      <c r="F69" s="53"/>
      <c r="G69" s="53"/>
      <c r="H69" s="53"/>
      <c r="I69" s="53">
        <f t="shared" si="1"/>
        <v>0</v>
      </c>
    </row>
    <row r="70" spans="1:9" hidden="1">
      <c r="A70" s="48"/>
      <c r="B70" s="63"/>
      <c r="C70" s="50"/>
      <c r="D70" s="51"/>
      <c r="E70" s="52" t="str">
        <f>IF(LEN($A70) &gt; 0,VLOOKUP($A70, [1]Dział!$A$1:$B$200,2,FALSE),IF(LEN($B70) &gt; 0,VLOOKUP($B70, [1]Rozdz!$A$1:$B$690,2,FALSE),IF(LEN($C70) &gt; 0,VLOOKUP($C70, [1]Paragraf.dochód!$A$1:$B$200,2,FALSE),"")))</f>
        <v/>
      </c>
      <c r="F70" s="53"/>
      <c r="G70" s="53"/>
      <c r="H70" s="53"/>
      <c r="I70" s="53">
        <f t="shared" si="1"/>
        <v>0</v>
      </c>
    </row>
    <row r="71" spans="1:9" s="61" customFormat="1" hidden="1">
      <c r="A71" s="48"/>
      <c r="B71" s="63"/>
      <c r="C71" s="43"/>
      <c r="D71" s="44"/>
      <c r="E71" s="52" t="str">
        <f>IF(LEN($A71) &gt; 0,VLOOKUP($A71, [1]Dział!$A$1:$B$200,2,FALSE),IF(LEN($B71) &gt; 0,VLOOKUP($B71, [1]Rozdz!$A$1:$B$690,2,FALSE),IF(LEN($C71) &gt; 0,VLOOKUP($C71, [1]Paragraf.dochód!$A$1:$B$200,2,FALSE),"")))</f>
        <v/>
      </c>
      <c r="F71" s="53"/>
      <c r="G71" s="53"/>
      <c r="H71" s="53"/>
      <c r="I71" s="53">
        <f t="shared" si="1"/>
        <v>0</v>
      </c>
    </row>
    <row r="72" spans="1:9" hidden="1">
      <c r="A72" s="48"/>
      <c r="B72" s="63"/>
      <c r="C72" s="50"/>
      <c r="D72" s="51"/>
      <c r="E72" s="52" t="str">
        <f>IF(LEN($A72) &gt; 0,VLOOKUP($A72, [1]Dział!$A$1:$B$200,2,FALSE),IF(LEN($B72) &gt; 0,VLOOKUP($B72, [1]Rozdz!$A$1:$B$690,2,FALSE),IF(LEN($C72) &gt; 0,VLOOKUP($C72, [1]Paragraf.dochód!$A$1:$B$200,2,FALSE),"")))</f>
        <v/>
      </c>
      <c r="F72" s="53"/>
      <c r="G72" s="53"/>
      <c r="H72" s="53"/>
      <c r="I72" s="53">
        <f t="shared" si="1"/>
        <v>0</v>
      </c>
    </row>
    <row r="73" spans="1:9" s="13" customFormat="1" hidden="1">
      <c r="A73" s="48"/>
      <c r="B73" s="63"/>
      <c r="C73" s="50"/>
      <c r="D73" s="51"/>
      <c r="E73" s="52" t="str">
        <f>IF(LEN($A73) &gt; 0,VLOOKUP($A73, [1]Dział!$A$1:$B$200,2,FALSE),IF(LEN($B73) &gt; 0,VLOOKUP($B73, [1]Rozdz!$A$1:$B$690,2,FALSE),IF(LEN($C73) &gt; 0,VLOOKUP($C73, [1]Paragraf.dochód!$A$1:$B$200,2,FALSE),"")))</f>
        <v/>
      </c>
      <c r="F73" s="53"/>
      <c r="G73" s="53"/>
      <c r="H73" s="53"/>
      <c r="I73" s="53">
        <f t="shared" si="1"/>
        <v>0</v>
      </c>
    </row>
    <row r="74" spans="1:9" s="13" customFormat="1" hidden="1">
      <c r="A74" s="48"/>
      <c r="B74" s="63"/>
      <c r="C74" s="50"/>
      <c r="D74" s="51"/>
      <c r="E74" s="52" t="str">
        <f>IF(LEN($A74) &gt; 0,VLOOKUP($A74, [1]Dział!$A$1:$B$200,2,FALSE),IF(LEN($B74) &gt; 0,VLOOKUP($B74, [1]Rozdz!$A$1:$B$690,2,FALSE),IF(LEN($C74) &gt; 0,VLOOKUP($C74, [1]Paragraf.dochód!$A$1:$B$200,2,FALSE),"")))</f>
        <v/>
      </c>
      <c r="F74" s="53"/>
      <c r="G74" s="53"/>
      <c r="H74" s="53"/>
      <c r="I74" s="53">
        <f t="shared" si="1"/>
        <v>0</v>
      </c>
    </row>
    <row r="75" spans="1:9" hidden="1">
      <c r="A75" s="48"/>
      <c r="B75" s="63"/>
      <c r="C75" s="50"/>
      <c r="D75" s="51"/>
      <c r="E75" s="52" t="str">
        <f>IF(LEN($A75) &gt; 0,VLOOKUP($A75, [1]Dział!$A$1:$B$200,2,FALSE),IF(LEN($B75) &gt; 0,VLOOKUP($B75, [1]Rozdz!$A$1:$B$690,2,FALSE),IF(LEN($C75) &gt; 0,VLOOKUP($C75, [1]Paragraf.dochód!$A$1:$B$200,2,FALSE),"")))</f>
        <v/>
      </c>
      <c r="F75" s="53"/>
      <c r="G75" s="53"/>
      <c r="H75" s="53"/>
      <c r="I75" s="53">
        <f t="shared" si="1"/>
        <v>0</v>
      </c>
    </row>
    <row r="76" spans="1:9" hidden="1">
      <c r="A76" s="48"/>
      <c r="B76" s="63"/>
      <c r="C76" s="50"/>
      <c r="D76" s="51"/>
      <c r="E76" s="52" t="str">
        <f>IF(LEN($A76) &gt; 0,VLOOKUP($A76, [1]Dział!$A$1:$B$200,2,FALSE),IF(LEN($B76) &gt; 0,VLOOKUP($B76, [1]Rozdz!$A$1:$B$690,2,FALSE),IF(LEN($C76) &gt; 0,VLOOKUP($C76, [1]Paragraf.dochód!$A$1:$B$200,2,FALSE),"")))</f>
        <v/>
      </c>
      <c r="F76" s="53"/>
      <c r="G76" s="53"/>
      <c r="H76" s="53"/>
      <c r="I76" s="53">
        <f t="shared" si="1"/>
        <v>0</v>
      </c>
    </row>
    <row r="77" spans="1:9" s="61" customFormat="1" hidden="1">
      <c r="A77" s="48"/>
      <c r="B77" s="63"/>
      <c r="C77" s="43"/>
      <c r="D77" s="44"/>
      <c r="E77" s="52" t="str">
        <f>IF(LEN($A77) &gt; 0,VLOOKUP($A77, [1]Dział!$A$1:$B$200,2,FALSE),IF(LEN($B77) &gt; 0,VLOOKUP($B77, [1]Rozdz!$A$1:$B$690,2,FALSE),IF(LEN($C77) &gt; 0,VLOOKUP($C77, [1]Paragraf.dochód!$A$1:$B$200,2,FALSE),"")))</f>
        <v/>
      </c>
      <c r="F77" s="53"/>
      <c r="G77" s="53"/>
      <c r="H77" s="53"/>
      <c r="I77" s="53">
        <f t="shared" si="1"/>
        <v>0</v>
      </c>
    </row>
    <row r="78" spans="1:9" hidden="1">
      <c r="A78" s="48"/>
      <c r="B78" s="63"/>
      <c r="C78" s="50"/>
      <c r="D78" s="51"/>
      <c r="E78" s="52" t="str">
        <f>IF(LEN($A78) &gt; 0,VLOOKUP($A78, [1]Dział!$A$1:$B$200,2,FALSE),IF(LEN($B78) &gt; 0,VLOOKUP($B78, [1]Rozdz!$A$1:$B$690,2,FALSE),IF(LEN($C78) &gt; 0,VLOOKUP($C78, [1]Paragraf.dochód!$A$1:$B$200,2,FALSE),"")))</f>
        <v/>
      </c>
      <c r="F78" s="53"/>
      <c r="G78" s="53"/>
      <c r="H78" s="53"/>
      <c r="I78" s="53">
        <f t="shared" ref="I78:I109" si="2">F78-G78+H78</f>
        <v>0</v>
      </c>
    </row>
    <row r="79" spans="1:9" hidden="1">
      <c r="A79" s="48"/>
      <c r="B79" s="63"/>
      <c r="C79" s="50"/>
      <c r="D79" s="51"/>
      <c r="E79" s="52" t="str">
        <f>IF(LEN($A79) &gt; 0,VLOOKUP($A79, [1]Dział!$A$1:$B$200,2,FALSE),IF(LEN($B79) &gt; 0,VLOOKUP($B79, [1]Rozdz!$A$1:$B$690,2,FALSE),IF(LEN($C79) &gt; 0,VLOOKUP($C79, [1]Paragraf.dochód!$A$1:$B$200,2,FALSE),"")))</f>
        <v/>
      </c>
      <c r="F79" s="53"/>
      <c r="G79" s="53"/>
      <c r="H79" s="53"/>
      <c r="I79" s="53">
        <f t="shared" si="2"/>
        <v>0</v>
      </c>
    </row>
    <row r="80" spans="1:9" hidden="1">
      <c r="A80" s="48"/>
      <c r="B80" s="63"/>
      <c r="C80" s="50"/>
      <c r="D80" s="51"/>
      <c r="E80" s="52" t="str">
        <f>IF(LEN($A80) &gt; 0,VLOOKUP($A80, [1]Dział!$A$1:$B$200,2,FALSE),IF(LEN($B80) &gt; 0,VLOOKUP($B80, [1]Rozdz!$A$1:$B$690,2,FALSE),IF(LEN($C80) &gt; 0,VLOOKUP($C80, [1]Paragraf.dochód!$A$1:$B$200,2,FALSE),"")))</f>
        <v/>
      </c>
      <c r="F80" s="53"/>
      <c r="G80" s="53"/>
      <c r="H80" s="53"/>
      <c r="I80" s="53">
        <f t="shared" si="2"/>
        <v>0</v>
      </c>
    </row>
    <row r="81" spans="1:9" s="61" customFormat="1" hidden="1">
      <c r="A81" s="48"/>
      <c r="B81" s="63"/>
      <c r="C81" s="43"/>
      <c r="D81" s="44"/>
      <c r="E81" s="52" t="str">
        <f>IF(LEN($A81) &gt; 0,VLOOKUP($A81, [1]Dział!$A$1:$B$200,2,FALSE),IF(LEN($B81) &gt; 0,VLOOKUP($B81, [1]Rozdz!$A$1:$B$690,2,FALSE),IF(LEN($C81) &gt; 0,VLOOKUP($C81, [1]Paragraf.dochód!$A$1:$B$200,2,FALSE),"")))</f>
        <v/>
      </c>
      <c r="F81" s="53"/>
      <c r="G81" s="53"/>
      <c r="H81" s="53"/>
      <c r="I81" s="53">
        <f t="shared" si="2"/>
        <v>0</v>
      </c>
    </row>
    <row r="82" spans="1:9" hidden="1">
      <c r="A82" s="48"/>
      <c r="B82" s="63"/>
      <c r="C82" s="50"/>
      <c r="D82" s="51"/>
      <c r="E82" s="52" t="str">
        <f>IF(LEN($A82) &gt; 0,VLOOKUP($A82, [1]Dział!$A$1:$B$200,2,FALSE),IF(LEN($B82) &gt; 0,VLOOKUP($B82, [1]Rozdz!$A$1:$B$690,2,FALSE),IF(LEN($C82) &gt; 0,VLOOKUP($C82, [1]Paragraf.dochód!$A$1:$B$200,2,FALSE),"")))</f>
        <v/>
      </c>
      <c r="F82" s="53"/>
      <c r="G82" s="53"/>
      <c r="H82" s="53"/>
      <c r="I82" s="53">
        <f t="shared" si="2"/>
        <v>0</v>
      </c>
    </row>
    <row r="83" spans="1:9" hidden="1">
      <c r="A83" s="48"/>
      <c r="B83" s="63"/>
      <c r="C83" s="50"/>
      <c r="D83" s="51"/>
      <c r="E83" s="52" t="str">
        <f>IF(LEN($A83) &gt; 0,VLOOKUP($A83, [1]Dział!$A$1:$B$200,2,FALSE),IF(LEN($B83) &gt; 0,VLOOKUP($B83, [1]Rozdz!$A$1:$B$690,2,FALSE),IF(LEN($C83) &gt; 0,VLOOKUP($C83, [1]Paragraf.dochód!$A$1:$B$200,2,FALSE),"")))</f>
        <v/>
      </c>
      <c r="F83" s="53"/>
      <c r="G83" s="53"/>
      <c r="H83" s="53"/>
      <c r="I83" s="53">
        <f t="shared" si="2"/>
        <v>0</v>
      </c>
    </row>
    <row r="84" spans="1:9" hidden="1">
      <c r="A84" s="48"/>
      <c r="B84" s="63"/>
      <c r="C84" s="50"/>
      <c r="D84" s="51"/>
      <c r="E84" s="52" t="str">
        <f>IF(LEN($A84) &gt; 0,VLOOKUP($A84, [1]Dział!$A$1:$B$200,2,FALSE),IF(LEN($B84) &gt; 0,VLOOKUP($B84, [1]Rozdz!$A$1:$B$690,2,FALSE),IF(LEN($C84) &gt; 0,VLOOKUP($C84, [1]Paragraf.dochód!$A$1:$B$200,2,FALSE),"")))</f>
        <v/>
      </c>
      <c r="F84" s="53"/>
      <c r="G84" s="53"/>
      <c r="H84" s="53"/>
      <c r="I84" s="53">
        <f t="shared" si="2"/>
        <v>0</v>
      </c>
    </row>
    <row r="85" spans="1:9" hidden="1">
      <c r="A85" s="48"/>
      <c r="B85" s="63"/>
      <c r="C85" s="50"/>
      <c r="D85" s="51"/>
      <c r="E85" s="52" t="str">
        <f>IF(LEN($A85) &gt; 0,VLOOKUP($A85, [1]Dział!$A$1:$B$200,2,FALSE),IF(LEN($B85) &gt; 0,VLOOKUP($B85, [1]Rozdz!$A$1:$B$690,2,FALSE),IF(LEN($C85) &gt; 0,VLOOKUP($C85, [1]Paragraf.dochód!$A$1:$B$200,2,FALSE),"")))</f>
        <v/>
      </c>
      <c r="F85" s="53"/>
      <c r="G85" s="53"/>
      <c r="H85" s="53"/>
      <c r="I85" s="53">
        <f t="shared" si="2"/>
        <v>0</v>
      </c>
    </row>
    <row r="86" spans="1:9" hidden="1">
      <c r="A86" s="48"/>
      <c r="B86" s="63"/>
      <c r="C86" s="50"/>
      <c r="D86" s="51"/>
      <c r="E86" s="52" t="str">
        <f>IF(LEN($A86) &gt; 0,VLOOKUP($A86, [1]Dział!$A$1:$B$200,2,FALSE),IF(LEN($B86) &gt; 0,VLOOKUP($B86, [1]Rozdz!$A$1:$B$690,2,FALSE),IF(LEN($C86) &gt; 0,VLOOKUP($C86, [1]Paragraf.dochód!$A$1:$B$200,2,FALSE),"")))</f>
        <v/>
      </c>
      <c r="F86" s="53"/>
      <c r="G86" s="53"/>
      <c r="H86" s="53"/>
      <c r="I86" s="53">
        <f t="shared" si="2"/>
        <v>0</v>
      </c>
    </row>
    <row r="87" spans="1:9" hidden="1">
      <c r="A87" s="48"/>
      <c r="B87" s="63"/>
      <c r="C87" s="50"/>
      <c r="D87" s="51"/>
      <c r="E87" s="52" t="str">
        <f>IF(LEN($A87) &gt; 0,VLOOKUP($A87, [1]Dział!$A$1:$B$200,2,FALSE),IF(LEN($B87) &gt; 0,VLOOKUP($B87, [1]Rozdz!$A$1:$B$690,2,FALSE),IF(LEN($C87) &gt; 0,VLOOKUP($C87, [1]Paragraf.dochód!$A$1:$B$200,2,FALSE),"")))</f>
        <v/>
      </c>
      <c r="F87" s="53"/>
      <c r="G87" s="53"/>
      <c r="H87" s="53"/>
      <c r="I87" s="53">
        <f t="shared" si="2"/>
        <v>0</v>
      </c>
    </row>
    <row r="88" spans="1:9" hidden="1">
      <c r="A88" s="48"/>
      <c r="B88" s="63"/>
      <c r="C88" s="50"/>
      <c r="D88" s="51"/>
      <c r="E88" s="52" t="str">
        <f>IF(LEN($A88) &gt; 0,VLOOKUP($A88, [1]Dział!$A$1:$B$200,2,FALSE),IF(LEN($B88) &gt; 0,VLOOKUP($B88, [1]Rozdz!$A$1:$B$690,2,FALSE),IF(LEN($C88) &gt; 0,VLOOKUP($C88, [1]Paragraf.dochód!$A$1:$B$200,2,FALSE),"")))</f>
        <v/>
      </c>
      <c r="F88" s="53"/>
      <c r="G88" s="53"/>
      <c r="H88" s="53"/>
      <c r="I88" s="53">
        <f t="shared" si="2"/>
        <v>0</v>
      </c>
    </row>
    <row r="89" spans="1:9" hidden="1">
      <c r="A89" s="48"/>
      <c r="B89" s="63"/>
      <c r="C89" s="50"/>
      <c r="D89" s="51"/>
      <c r="E89" s="52" t="str">
        <f>IF(LEN($A89) &gt; 0,VLOOKUP($A89, [1]Dział!$A$1:$B$200,2,FALSE),IF(LEN($B89) &gt; 0,VLOOKUP($B89, [1]Rozdz!$A$1:$B$690,2,FALSE),IF(LEN($C89) &gt; 0,VLOOKUP($C89, [1]Paragraf.dochód!$A$1:$B$200,2,FALSE),"")))</f>
        <v/>
      </c>
      <c r="F89" s="53"/>
      <c r="G89" s="53"/>
      <c r="H89" s="53"/>
      <c r="I89" s="53">
        <f t="shared" si="2"/>
        <v>0</v>
      </c>
    </row>
    <row r="90" spans="1:9" hidden="1">
      <c r="A90" s="48"/>
      <c r="B90" s="63"/>
      <c r="C90" s="50"/>
      <c r="D90" s="51"/>
      <c r="E90" s="52" t="str">
        <f>IF(LEN($A90) &gt; 0,VLOOKUP($A90, [1]Dział!$A$1:$B$200,2,FALSE),IF(LEN($B90) &gt; 0,VLOOKUP($B90, [1]Rozdz!$A$1:$B$690,2,FALSE),IF(LEN($C90) &gt; 0,VLOOKUP($C90, [1]Paragraf.dochód!$A$1:$B$200,2,FALSE),"")))</f>
        <v/>
      </c>
      <c r="F90" s="53"/>
      <c r="G90" s="53"/>
      <c r="H90" s="53"/>
      <c r="I90" s="53">
        <f t="shared" si="2"/>
        <v>0</v>
      </c>
    </row>
    <row r="91" spans="1:9" hidden="1">
      <c r="A91" s="48"/>
      <c r="B91" s="63"/>
      <c r="C91" s="50"/>
      <c r="D91" s="51"/>
      <c r="E91" s="52" t="str">
        <f>IF(LEN($A91) &gt; 0,VLOOKUP($A91, [1]Dział!$A$1:$B$200,2,FALSE),IF(LEN($B91) &gt; 0,VLOOKUP($B91, [1]Rozdz!$A$1:$B$690,2,FALSE),IF(LEN($C91) &gt; 0,VLOOKUP($C91, [1]Paragraf.dochód!$A$1:$B$200,2,FALSE),"")))</f>
        <v/>
      </c>
      <c r="F91" s="53"/>
      <c r="G91" s="53"/>
      <c r="H91" s="53"/>
      <c r="I91" s="53">
        <f t="shared" si="2"/>
        <v>0</v>
      </c>
    </row>
    <row r="92" spans="1:9" hidden="1">
      <c r="A92" s="48"/>
      <c r="B92" s="63"/>
      <c r="C92" s="50"/>
      <c r="D92" s="51"/>
      <c r="E92" s="52" t="str">
        <f>IF(LEN($A92) &gt; 0,VLOOKUP($A92, [1]Dział!$A$1:$B$200,2,FALSE),IF(LEN($B92) &gt; 0,VLOOKUP($B92, [1]Rozdz!$A$1:$B$690,2,FALSE),IF(LEN($C92) &gt; 0,VLOOKUP($C92, [1]Paragraf.dochód!$A$1:$B$200,2,FALSE),"")))</f>
        <v/>
      </c>
      <c r="F92" s="53"/>
      <c r="G92" s="53"/>
      <c r="H92" s="53"/>
      <c r="I92" s="53">
        <f t="shared" si="2"/>
        <v>0</v>
      </c>
    </row>
    <row r="93" spans="1:9" hidden="1">
      <c r="A93" s="48"/>
      <c r="B93" s="63"/>
      <c r="C93" s="50"/>
      <c r="D93" s="51"/>
      <c r="E93" s="52" t="str">
        <f>IF(LEN($A93) &gt; 0,VLOOKUP($A93, [1]Dział!$A$1:$B$200,2,FALSE),IF(LEN($B93) &gt; 0,VLOOKUP($B93, [1]Rozdz!$A$1:$B$690,2,FALSE),IF(LEN($C93) &gt; 0,VLOOKUP($C93, [1]Paragraf.dochód!$A$1:$B$200,2,FALSE),"")))</f>
        <v/>
      </c>
      <c r="F93" s="53"/>
      <c r="G93" s="53"/>
      <c r="H93" s="53"/>
      <c r="I93" s="53">
        <f t="shared" si="2"/>
        <v>0</v>
      </c>
    </row>
    <row r="94" spans="1:9" hidden="1">
      <c r="A94" s="48"/>
      <c r="B94" s="63"/>
      <c r="C94" s="50"/>
      <c r="D94" s="51"/>
      <c r="E94" s="52" t="str">
        <f>IF(LEN($A94) &gt; 0,VLOOKUP($A94, [1]Dział!$A$1:$B$200,2,FALSE),IF(LEN($B94) &gt; 0,VLOOKUP($B94, [1]Rozdz!$A$1:$B$690,2,FALSE),IF(LEN($C94) &gt; 0,VLOOKUP($C94, [1]Paragraf.dochód!$A$1:$B$200,2,FALSE),"")))</f>
        <v/>
      </c>
      <c r="F94" s="53"/>
      <c r="G94" s="53"/>
      <c r="H94" s="53"/>
      <c r="I94" s="53">
        <f t="shared" si="2"/>
        <v>0</v>
      </c>
    </row>
    <row r="95" spans="1:9" hidden="1">
      <c r="A95" s="48"/>
      <c r="B95" s="63"/>
      <c r="C95" s="50"/>
      <c r="D95" s="51"/>
      <c r="E95" s="52" t="str">
        <f>IF(LEN($A95) &gt; 0,VLOOKUP($A95, [1]Dział!$A$1:$B$200,2,FALSE),IF(LEN($B95) &gt; 0,VLOOKUP($B95, [1]Rozdz!$A$1:$B$690,2,FALSE),IF(LEN($C95) &gt; 0,VLOOKUP($C95, [1]Paragraf.dochód!$A$1:$B$200,2,FALSE),"")))</f>
        <v/>
      </c>
      <c r="F95" s="53"/>
      <c r="G95" s="53"/>
      <c r="H95" s="53"/>
      <c r="I95" s="53">
        <f t="shared" si="2"/>
        <v>0</v>
      </c>
    </row>
    <row r="96" spans="1:9" hidden="1">
      <c r="A96" s="48"/>
      <c r="B96" s="63"/>
      <c r="C96" s="50"/>
      <c r="D96" s="51"/>
      <c r="E96" s="52" t="str">
        <f>IF(LEN($A96) &gt; 0,VLOOKUP($A96, [1]Dział!$A$1:$B$200,2,FALSE),IF(LEN($B96) &gt; 0,VLOOKUP($B96, [1]Rozdz!$A$1:$B$690,2,FALSE),IF(LEN($C96) &gt; 0,VLOOKUP($C96, [1]Paragraf.dochód!$A$1:$B$200,2,FALSE),"")))</f>
        <v/>
      </c>
      <c r="F96" s="53"/>
      <c r="G96" s="53"/>
      <c r="H96" s="53"/>
      <c r="I96" s="53">
        <f t="shared" si="2"/>
        <v>0</v>
      </c>
    </row>
    <row r="97" spans="1:9" hidden="1">
      <c r="A97" s="48"/>
      <c r="B97" s="63"/>
      <c r="C97" s="50"/>
      <c r="D97" s="51"/>
      <c r="E97" s="52" t="str">
        <f>IF(LEN($A97) &gt; 0,VLOOKUP($A97, [1]Dział!$A$1:$B$200,2,FALSE),IF(LEN($B97) &gt; 0,VLOOKUP($B97, [1]Rozdz!$A$1:$B$690,2,FALSE),IF(LEN($C97) &gt; 0,VLOOKUP($C97, [1]Paragraf.dochód!$A$1:$B$200,2,FALSE),"")))</f>
        <v/>
      </c>
      <c r="F97" s="53"/>
      <c r="G97" s="53"/>
      <c r="H97" s="53"/>
      <c r="I97" s="53">
        <f t="shared" si="2"/>
        <v>0</v>
      </c>
    </row>
    <row r="98" spans="1:9" hidden="1">
      <c r="A98" s="48"/>
      <c r="B98" s="63"/>
      <c r="C98" s="50"/>
      <c r="D98" s="51"/>
      <c r="E98" s="52" t="str">
        <f>IF(LEN($A98) &gt; 0,VLOOKUP($A98, [1]Dział!$A$1:$B$200,2,FALSE),IF(LEN($B98) &gt; 0,VLOOKUP($B98, [1]Rozdz!$A$1:$B$690,2,FALSE),IF(LEN($C98) &gt; 0,VLOOKUP($C98, [1]Paragraf.dochód!$A$1:$B$200,2,FALSE),"")))</f>
        <v/>
      </c>
      <c r="F98" s="53"/>
      <c r="G98" s="53"/>
      <c r="H98" s="53"/>
      <c r="I98" s="53">
        <f t="shared" si="2"/>
        <v>0</v>
      </c>
    </row>
    <row r="99" spans="1:9" hidden="1">
      <c r="A99" s="48"/>
      <c r="B99" s="63"/>
      <c r="C99" s="50"/>
      <c r="D99" s="51"/>
      <c r="E99" s="52" t="str">
        <f>IF(LEN($A99) &gt; 0,VLOOKUP($A99, [1]Dział!$A$1:$B$200,2,FALSE),IF(LEN($B99) &gt; 0,VLOOKUP($B99, [1]Rozdz!$A$1:$B$690,2,FALSE),IF(LEN($C99) &gt; 0,VLOOKUP($C99, [1]Paragraf.dochód!$A$1:$B$200,2,FALSE),"")))</f>
        <v/>
      </c>
      <c r="F99" s="53"/>
      <c r="G99" s="53"/>
      <c r="H99" s="53"/>
      <c r="I99" s="53">
        <f t="shared" si="2"/>
        <v>0</v>
      </c>
    </row>
    <row r="100" spans="1:9" hidden="1">
      <c r="A100" s="48"/>
      <c r="B100" s="63"/>
      <c r="C100" s="50"/>
      <c r="D100" s="51"/>
      <c r="E100" s="52" t="str">
        <f>IF(LEN($A100) &gt; 0,VLOOKUP($A100, [1]Dział!$A$1:$B$200,2,FALSE),IF(LEN($B100) &gt; 0,VLOOKUP($B100, [1]Rozdz!$A$1:$B$690,2,FALSE),IF(LEN($C100) &gt; 0,VLOOKUP($C100, [1]Paragraf.dochód!$A$1:$B$200,2,FALSE),"")))</f>
        <v/>
      </c>
      <c r="F100" s="53"/>
      <c r="G100" s="53"/>
      <c r="H100" s="53"/>
      <c r="I100" s="53">
        <f t="shared" si="2"/>
        <v>0</v>
      </c>
    </row>
    <row r="101" spans="1:9" hidden="1">
      <c r="A101" s="48"/>
      <c r="B101" s="63"/>
      <c r="C101" s="50"/>
      <c r="D101" s="51"/>
      <c r="E101" s="52" t="str">
        <f>IF(LEN($A101) &gt; 0,VLOOKUP($A101, [1]Dział!$A$1:$B$200,2,FALSE),IF(LEN($B101) &gt; 0,VLOOKUP($B101, [1]Rozdz!$A$1:$B$690,2,FALSE),IF(LEN($C101) &gt; 0,VLOOKUP($C101, [1]Paragraf.dochód!$A$1:$B$200,2,FALSE),"")))</f>
        <v/>
      </c>
      <c r="F101" s="53"/>
      <c r="G101" s="53"/>
      <c r="H101" s="53"/>
      <c r="I101" s="53">
        <f t="shared" si="2"/>
        <v>0</v>
      </c>
    </row>
    <row r="102" spans="1:9" hidden="1">
      <c r="A102" s="48"/>
      <c r="B102" s="63"/>
      <c r="C102" s="50"/>
      <c r="D102" s="51"/>
      <c r="E102" s="52" t="str">
        <f>IF(LEN($A102) &gt; 0,VLOOKUP($A102, [1]Dział!$A$1:$B$200,2,FALSE),IF(LEN($B102) &gt; 0,VLOOKUP($B102, [1]Rozdz!$A$1:$B$690,2,FALSE),IF(LEN($C102) &gt; 0,VLOOKUP($C102, [1]Paragraf.dochód!$A$1:$B$200,2,FALSE),"")))</f>
        <v/>
      </c>
      <c r="F102" s="53"/>
      <c r="G102" s="53"/>
      <c r="H102" s="53"/>
      <c r="I102" s="53">
        <f t="shared" si="2"/>
        <v>0</v>
      </c>
    </row>
    <row r="103" spans="1:9" hidden="1">
      <c r="A103" s="48"/>
      <c r="B103" s="63"/>
      <c r="C103" s="50"/>
      <c r="D103" s="51"/>
      <c r="E103" s="52" t="str">
        <f>IF(LEN($A103) &gt; 0,VLOOKUP($A103, [1]Dział!$A$1:$B$200,2,FALSE),IF(LEN($B103) &gt; 0,VLOOKUP($B103, [1]Rozdz!$A$1:$B$690,2,FALSE),IF(LEN($C103) &gt; 0,VLOOKUP($C103, [1]Paragraf.dochód!$A$1:$B$200,2,FALSE),"")))</f>
        <v/>
      </c>
      <c r="F103" s="53"/>
      <c r="G103" s="53"/>
      <c r="H103" s="53"/>
      <c r="I103" s="53">
        <f t="shared" si="2"/>
        <v>0</v>
      </c>
    </row>
    <row r="104" spans="1:9" hidden="1">
      <c r="A104" s="48"/>
      <c r="B104" s="63"/>
      <c r="C104" s="50"/>
      <c r="D104" s="51"/>
      <c r="E104" s="52" t="str">
        <f>IF(LEN($A104) &gt; 0,VLOOKUP($A104, [1]Dział!$A$1:$B$200,2,FALSE),IF(LEN($B104) &gt; 0,VLOOKUP($B104, [1]Rozdz!$A$1:$B$690,2,FALSE),IF(LEN($C104) &gt; 0,VLOOKUP($C104, [1]Paragraf.dochód!$A$1:$B$200,2,FALSE),"")))</f>
        <v/>
      </c>
      <c r="F104" s="53"/>
      <c r="G104" s="53"/>
      <c r="H104" s="53"/>
      <c r="I104" s="53">
        <f t="shared" si="2"/>
        <v>0</v>
      </c>
    </row>
    <row r="105" spans="1:9" hidden="1">
      <c r="A105" s="48"/>
      <c r="B105" s="63"/>
      <c r="C105" s="50"/>
      <c r="D105" s="51"/>
      <c r="E105" s="52" t="str">
        <f>IF(LEN($A105) &gt; 0,VLOOKUP($A105, [1]Dział!$A$1:$B$200,2,FALSE),IF(LEN($B105) &gt; 0,VLOOKUP($B105, [1]Rozdz!$A$1:$B$690,2,FALSE),IF(LEN($C105) &gt; 0,VLOOKUP($C105, [1]Paragraf.dochód!$A$1:$B$200,2,FALSE),"")))</f>
        <v/>
      </c>
      <c r="F105" s="53"/>
      <c r="G105" s="53"/>
      <c r="H105" s="53"/>
      <c r="I105" s="53">
        <f t="shared" si="2"/>
        <v>0</v>
      </c>
    </row>
    <row r="106" spans="1:9" hidden="1">
      <c r="A106" s="48"/>
      <c r="B106" s="63"/>
      <c r="C106" s="50"/>
      <c r="D106" s="51"/>
      <c r="E106" s="52" t="str">
        <f>IF(LEN($A106) &gt; 0,VLOOKUP($A106, [1]Dział!$A$1:$B$200,2,FALSE),IF(LEN($B106) &gt; 0,VLOOKUP($B106, [1]Rozdz!$A$1:$B$690,2,FALSE),IF(LEN($C106) &gt; 0,VLOOKUP($C106, [1]Paragraf.dochód!$A$1:$B$200,2,FALSE),"")))</f>
        <v/>
      </c>
      <c r="F106" s="53"/>
      <c r="G106" s="53"/>
      <c r="H106" s="53"/>
      <c r="I106" s="53">
        <f t="shared" si="2"/>
        <v>0</v>
      </c>
    </row>
    <row r="107" spans="1:9" hidden="1">
      <c r="A107" s="48"/>
      <c r="B107" s="63"/>
      <c r="C107" s="50"/>
      <c r="D107" s="51"/>
      <c r="E107" s="52" t="str">
        <f>IF(LEN($A107) &gt; 0,VLOOKUP($A107, [1]Dział!$A$1:$B$200,2,FALSE),IF(LEN($B107) &gt; 0,VLOOKUP($B107, [1]Rozdz!$A$1:$B$690,2,FALSE),IF(LEN($C107) &gt; 0,VLOOKUP($C107, [1]Paragraf.dochód!$A$1:$B$200,2,FALSE),"")))</f>
        <v/>
      </c>
      <c r="F107" s="53"/>
      <c r="G107" s="53"/>
      <c r="H107" s="53"/>
      <c r="I107" s="53">
        <f t="shared" si="2"/>
        <v>0</v>
      </c>
    </row>
    <row r="108" spans="1:9" hidden="1">
      <c r="A108" s="48"/>
      <c r="B108" s="63"/>
      <c r="C108" s="50"/>
      <c r="D108" s="51"/>
      <c r="E108" s="52" t="str">
        <f>IF(LEN($A108) &gt; 0,VLOOKUP($A108, [1]Dział!$A$1:$B$200,2,FALSE),IF(LEN($B108) &gt; 0,VLOOKUP($B108, [1]Rozdz!$A$1:$B$690,2,FALSE),IF(LEN($C108) &gt; 0,VLOOKUP($C108, [1]Paragraf.dochód!$A$1:$B$200,2,FALSE),"")))</f>
        <v/>
      </c>
      <c r="F108" s="53"/>
      <c r="G108" s="53"/>
      <c r="H108" s="53"/>
      <c r="I108" s="53">
        <f t="shared" si="2"/>
        <v>0</v>
      </c>
    </row>
    <row r="109" spans="1:9" hidden="1">
      <c r="A109" s="48"/>
      <c r="B109" s="63"/>
      <c r="C109" s="50"/>
      <c r="D109" s="51"/>
      <c r="E109" s="52" t="str">
        <f>IF(LEN($A109) &gt; 0,VLOOKUP($A109, [1]Dział!$A$1:$B$200,2,FALSE),IF(LEN($B109) &gt; 0,VLOOKUP($B109, [1]Rozdz!$A$1:$B$690,2,FALSE),IF(LEN($C109) &gt; 0,VLOOKUP($C109, [1]Paragraf.dochód!$A$1:$B$200,2,FALSE),"")))</f>
        <v/>
      </c>
      <c r="F109" s="53"/>
      <c r="G109" s="53"/>
      <c r="H109" s="53"/>
      <c r="I109" s="53">
        <f t="shared" si="2"/>
        <v>0</v>
      </c>
    </row>
    <row r="110" spans="1:9" hidden="1">
      <c r="A110" s="48"/>
      <c r="B110" s="63"/>
      <c r="C110" s="50"/>
      <c r="D110" s="51"/>
      <c r="E110" s="52" t="str">
        <f>IF(LEN($A110) &gt; 0,VLOOKUP($A110, [1]Dział!$A$1:$B$200,2,FALSE),IF(LEN($B110) &gt; 0,VLOOKUP($B110, [1]Rozdz!$A$1:$B$690,2,FALSE),IF(LEN($C110) &gt; 0,VLOOKUP($C110, [1]Paragraf.dochód!$A$1:$B$200,2,FALSE),"")))</f>
        <v/>
      </c>
      <c r="F110" s="53"/>
      <c r="G110" s="53"/>
      <c r="H110" s="53"/>
      <c r="I110" s="53">
        <f t="shared" ref="I110:I141" si="3">F110-G110+H110</f>
        <v>0</v>
      </c>
    </row>
    <row r="111" spans="1:9" hidden="1">
      <c r="A111" s="48"/>
      <c r="B111" s="63"/>
      <c r="C111" s="50"/>
      <c r="D111" s="51"/>
      <c r="E111" s="52" t="str">
        <f>IF(LEN($A111) &gt; 0,VLOOKUP($A111, [1]Dział!$A$1:$B$200,2,FALSE),IF(LEN($B111) &gt; 0,VLOOKUP($B111, [1]Rozdz!$A$1:$B$690,2,FALSE),IF(LEN($C111) &gt; 0,VLOOKUP($C111, [1]Paragraf.dochód!$A$1:$B$200,2,FALSE),"")))</f>
        <v/>
      </c>
      <c r="F111" s="53"/>
      <c r="G111" s="53"/>
      <c r="H111" s="53"/>
      <c r="I111" s="53">
        <f t="shared" si="3"/>
        <v>0</v>
      </c>
    </row>
    <row r="112" spans="1:9" hidden="1">
      <c r="A112" s="48"/>
      <c r="B112" s="63"/>
      <c r="C112" s="50"/>
      <c r="D112" s="51"/>
      <c r="E112" s="52" t="str">
        <f>IF(LEN($A112) &gt; 0,VLOOKUP($A112, [1]Dział!$A$1:$B$200,2,FALSE),IF(LEN($B112) &gt; 0,VLOOKUP($B112, [1]Rozdz!$A$1:$B$690,2,FALSE),IF(LEN($C112) &gt; 0,VLOOKUP($C112, [1]Paragraf.dochód!$A$1:$B$200,2,FALSE),"")))</f>
        <v/>
      </c>
      <c r="F112" s="53"/>
      <c r="G112" s="53"/>
      <c r="H112" s="53"/>
      <c r="I112" s="53">
        <f t="shared" si="3"/>
        <v>0</v>
      </c>
    </row>
    <row r="113" spans="1:9" hidden="1">
      <c r="A113" s="48"/>
      <c r="B113" s="63"/>
      <c r="C113" s="50"/>
      <c r="D113" s="51"/>
      <c r="E113" s="52" t="str">
        <f>IF(LEN($A113) &gt; 0,VLOOKUP($A113, [1]Dział!$A$1:$B$200,2,FALSE),IF(LEN($B113) &gt; 0,VLOOKUP($B113, [1]Rozdz!$A$1:$B$690,2,FALSE),IF(LEN($C113) &gt; 0,VLOOKUP($C113, [1]Paragraf.dochód!$A$1:$B$200,2,FALSE),"")))</f>
        <v/>
      </c>
      <c r="F113" s="53"/>
      <c r="G113" s="53"/>
      <c r="H113" s="53"/>
      <c r="I113" s="53">
        <f t="shared" si="3"/>
        <v>0</v>
      </c>
    </row>
    <row r="114" spans="1:9" hidden="1">
      <c r="A114" s="48"/>
      <c r="B114" s="63"/>
      <c r="C114" s="50"/>
      <c r="D114" s="51"/>
      <c r="E114" s="52" t="str">
        <f>IF(LEN($A114) &gt; 0,VLOOKUP($A114, [1]Dział!$A$1:$B$200,2,FALSE),IF(LEN($B114) &gt; 0,VLOOKUP($B114, [1]Rozdz!$A$1:$B$690,2,FALSE),IF(LEN($C114) &gt; 0,VLOOKUP($C114, [1]Paragraf.dochód!$A$1:$B$200,2,FALSE),"")))</f>
        <v/>
      </c>
      <c r="F114" s="53"/>
      <c r="G114" s="53"/>
      <c r="H114" s="53"/>
      <c r="I114" s="53">
        <f t="shared" si="3"/>
        <v>0</v>
      </c>
    </row>
    <row r="115" spans="1:9" hidden="1">
      <c r="A115" s="48"/>
      <c r="B115" s="63"/>
      <c r="C115" s="50"/>
      <c r="D115" s="51"/>
      <c r="E115" s="52" t="str">
        <f>IF(LEN($A115) &gt; 0,VLOOKUP($A115, [1]Dział!$A$1:$B$200,2,FALSE),IF(LEN($B115) &gt; 0,VLOOKUP($B115, [1]Rozdz!$A$1:$B$690,2,FALSE),IF(LEN($C115) &gt; 0,VLOOKUP($C115, [1]Paragraf.dochód!$A$1:$B$200,2,FALSE),"")))</f>
        <v/>
      </c>
      <c r="F115" s="53"/>
      <c r="G115" s="53"/>
      <c r="H115" s="53"/>
      <c r="I115" s="53">
        <f t="shared" si="3"/>
        <v>0</v>
      </c>
    </row>
    <row r="116" spans="1:9" hidden="1">
      <c r="A116" s="48"/>
      <c r="B116" s="63"/>
      <c r="C116" s="50"/>
      <c r="D116" s="51"/>
      <c r="E116" s="52" t="str">
        <f>IF(LEN($A116) &gt; 0,VLOOKUP($A116, [1]Dział!$A$1:$B$200,2,FALSE),IF(LEN($B116) &gt; 0,VLOOKUP($B116, [1]Rozdz!$A$1:$B$690,2,FALSE),IF(LEN($C116) &gt; 0,VLOOKUP($C116, [1]Paragraf.dochód!$A$1:$B$200,2,FALSE),"")))</f>
        <v/>
      </c>
      <c r="F116" s="53"/>
      <c r="G116" s="53"/>
      <c r="H116" s="53"/>
      <c r="I116" s="53">
        <f t="shared" si="3"/>
        <v>0</v>
      </c>
    </row>
    <row r="117" spans="1:9" hidden="1">
      <c r="A117" s="48"/>
      <c r="B117" s="63"/>
      <c r="C117" s="50"/>
      <c r="D117" s="51"/>
      <c r="E117" s="52" t="str">
        <f>IF(LEN($A117) &gt; 0,VLOOKUP($A117, [1]Dział!$A$1:$B$200,2,FALSE),IF(LEN($B117) &gt; 0,VLOOKUP($B117, [1]Rozdz!$A$1:$B$690,2,FALSE),IF(LEN($C117) &gt; 0,VLOOKUP($C117, [1]Paragraf.dochód!$A$1:$B$200,2,FALSE),"")))</f>
        <v/>
      </c>
      <c r="F117" s="53"/>
      <c r="G117" s="53"/>
      <c r="H117" s="53"/>
      <c r="I117" s="53">
        <f t="shared" si="3"/>
        <v>0</v>
      </c>
    </row>
    <row r="118" spans="1:9" hidden="1">
      <c r="A118" s="48"/>
      <c r="B118" s="63"/>
      <c r="C118" s="50"/>
      <c r="D118" s="51"/>
      <c r="E118" s="52" t="str">
        <f>IF(LEN($A118) &gt; 0,VLOOKUP($A118, [1]Dział!$A$1:$B$200,2,FALSE),IF(LEN($B118) &gt; 0,VLOOKUP($B118, [1]Rozdz!$A$1:$B$690,2,FALSE),IF(LEN($C118) &gt; 0,VLOOKUP($C118, [1]Paragraf.dochód!$A$1:$B$200,2,FALSE),"")))</f>
        <v/>
      </c>
      <c r="F118" s="53"/>
      <c r="G118" s="53"/>
      <c r="H118" s="53"/>
      <c r="I118" s="53">
        <f t="shared" si="3"/>
        <v>0</v>
      </c>
    </row>
    <row r="119" spans="1:9" hidden="1">
      <c r="A119" s="48"/>
      <c r="B119" s="63"/>
      <c r="C119" s="50"/>
      <c r="D119" s="51"/>
      <c r="E119" s="52" t="str">
        <f>IF(LEN($A119) &gt; 0,VLOOKUP($A119, [1]Dział!$A$1:$B$200,2,FALSE),IF(LEN($B119) &gt; 0,VLOOKUP($B119, [1]Rozdz!$A$1:$B$690,2,FALSE),IF(LEN($C119) &gt; 0,VLOOKUP($C119, [1]Paragraf.dochód!$A$1:$B$200,2,FALSE),"")))</f>
        <v/>
      </c>
      <c r="F119" s="53"/>
      <c r="G119" s="53"/>
      <c r="H119" s="53"/>
      <c r="I119" s="53">
        <f t="shared" si="3"/>
        <v>0</v>
      </c>
    </row>
    <row r="120" spans="1:9" hidden="1">
      <c r="A120" s="48"/>
      <c r="B120" s="63"/>
      <c r="C120" s="50"/>
      <c r="D120" s="51"/>
      <c r="E120" s="52" t="str">
        <f>IF(LEN($A120) &gt; 0,VLOOKUP($A120, [1]Dział!$A$1:$B$200,2,FALSE),IF(LEN($B120) &gt; 0,VLOOKUP($B120, [1]Rozdz!$A$1:$B$690,2,FALSE),IF(LEN($C120) &gt; 0,VLOOKUP($C120, [1]Paragraf.dochód!$A$1:$B$200,2,FALSE),"")))</f>
        <v/>
      </c>
      <c r="F120" s="53"/>
      <c r="G120" s="53"/>
      <c r="H120" s="53"/>
      <c r="I120" s="53">
        <f t="shared" si="3"/>
        <v>0</v>
      </c>
    </row>
    <row r="121" spans="1:9" hidden="1">
      <c r="A121" s="48"/>
      <c r="B121" s="63"/>
      <c r="C121" s="50"/>
      <c r="D121" s="51"/>
      <c r="E121" s="52" t="str">
        <f>IF(LEN($A121) &gt; 0,VLOOKUP($A121, [1]Dział!$A$1:$B$200,2,FALSE),IF(LEN($B121) &gt; 0,VLOOKUP($B121, [1]Rozdz!$A$1:$B$690,2,FALSE),IF(LEN($C121) &gt; 0,VLOOKUP($C121, [1]Paragraf.dochód!$A$1:$B$200,2,FALSE),"")))</f>
        <v/>
      </c>
      <c r="F121" s="53"/>
      <c r="G121" s="53"/>
      <c r="H121" s="53"/>
      <c r="I121" s="53">
        <f t="shared" si="3"/>
        <v>0</v>
      </c>
    </row>
    <row r="122" spans="1:9" hidden="1">
      <c r="A122" s="48"/>
      <c r="B122" s="63"/>
      <c r="C122" s="50"/>
      <c r="D122" s="51"/>
      <c r="E122" s="52" t="str">
        <f>IF(LEN($A122) &gt; 0,VLOOKUP($A122, [1]Dział!$A$1:$B$200,2,FALSE),IF(LEN($B122) &gt; 0,VLOOKUP($B122, [1]Rozdz!$A$1:$B$690,2,FALSE),IF(LEN($C122) &gt; 0,VLOOKUP($C122, [1]Paragraf.dochód!$A$1:$B$200,2,FALSE),"")))</f>
        <v/>
      </c>
      <c r="F122" s="53"/>
      <c r="G122" s="53"/>
      <c r="H122" s="53"/>
      <c r="I122" s="53">
        <f t="shared" si="3"/>
        <v>0</v>
      </c>
    </row>
    <row r="123" spans="1:9" hidden="1">
      <c r="A123" s="48"/>
      <c r="B123" s="63"/>
      <c r="C123" s="50"/>
      <c r="D123" s="51"/>
      <c r="E123" s="52" t="str">
        <f>IF(LEN($A123) &gt; 0,VLOOKUP($A123, [1]Dział!$A$1:$B$200,2,FALSE),IF(LEN($B123) &gt; 0,VLOOKUP($B123, [1]Rozdz!$A$1:$B$690,2,FALSE),IF(LEN($C123) &gt; 0,VLOOKUP($C123, [1]Paragraf.dochód!$A$1:$B$200,2,FALSE),"")))</f>
        <v/>
      </c>
      <c r="F123" s="53"/>
      <c r="G123" s="53"/>
      <c r="H123" s="53"/>
      <c r="I123" s="53">
        <f t="shared" si="3"/>
        <v>0</v>
      </c>
    </row>
    <row r="124" spans="1:9" hidden="1">
      <c r="A124" s="48"/>
      <c r="B124" s="63"/>
      <c r="C124" s="50"/>
      <c r="D124" s="51"/>
      <c r="E124" s="52" t="str">
        <f>IF(LEN($A124) &gt; 0,VLOOKUP($A124, [1]Dział!$A$1:$B$200,2,FALSE),IF(LEN($B124) &gt; 0,VLOOKUP($B124, [1]Rozdz!$A$1:$B$690,2,FALSE),IF(LEN($C124) &gt; 0,VLOOKUP($C124, [1]Paragraf.dochód!$A$1:$B$200,2,FALSE),"")))</f>
        <v/>
      </c>
      <c r="F124" s="53"/>
      <c r="G124" s="53"/>
      <c r="H124" s="53"/>
      <c r="I124" s="53">
        <f t="shared" si="3"/>
        <v>0</v>
      </c>
    </row>
    <row r="125" spans="1:9" hidden="1">
      <c r="A125" s="48"/>
      <c r="B125" s="63"/>
      <c r="C125" s="50"/>
      <c r="D125" s="51"/>
      <c r="E125" s="52" t="str">
        <f>IF(LEN($A125) &gt; 0,VLOOKUP($A125, [1]Dział!$A$1:$B$200,2,FALSE),IF(LEN($B125) &gt; 0,VLOOKUP($B125, [1]Rozdz!$A$1:$B$690,2,FALSE),IF(LEN($C125) &gt; 0,VLOOKUP($C125, [1]Paragraf.dochód!$A$1:$B$200,2,FALSE),"")))</f>
        <v/>
      </c>
      <c r="F125" s="53"/>
      <c r="G125" s="53"/>
      <c r="H125" s="53"/>
      <c r="I125" s="53">
        <f t="shared" si="3"/>
        <v>0</v>
      </c>
    </row>
    <row r="126" spans="1:9" hidden="1">
      <c r="A126" s="48"/>
      <c r="B126" s="63"/>
      <c r="C126" s="50"/>
      <c r="D126" s="51"/>
      <c r="E126" s="52" t="str">
        <f>IF(LEN($A126) &gt; 0,VLOOKUP($A126, [1]Dział!$A$1:$B$200,2,FALSE),IF(LEN($B126) &gt; 0,VLOOKUP($B126, [1]Rozdz!$A$1:$B$690,2,FALSE),IF(LEN($C126) &gt; 0,VLOOKUP($C126, [1]Paragraf.dochód!$A$1:$B$200,2,FALSE),"")))</f>
        <v/>
      </c>
      <c r="F126" s="53"/>
      <c r="G126" s="53"/>
      <c r="H126" s="53"/>
      <c r="I126" s="53">
        <f t="shared" si="3"/>
        <v>0</v>
      </c>
    </row>
    <row r="127" spans="1:9" hidden="1">
      <c r="A127" s="48"/>
      <c r="B127" s="63"/>
      <c r="C127" s="50"/>
      <c r="D127" s="51"/>
      <c r="E127" s="52" t="str">
        <f>IF(LEN($A127) &gt; 0,VLOOKUP($A127, [1]Dział!$A$1:$B$200,2,FALSE),IF(LEN($B127) &gt; 0,VLOOKUP($B127, [1]Rozdz!$A$1:$B$690,2,FALSE),IF(LEN($C127) &gt; 0,VLOOKUP($C127, [1]Paragraf.dochód!$A$1:$B$200,2,FALSE),"")))</f>
        <v/>
      </c>
      <c r="F127" s="53"/>
      <c r="G127" s="53"/>
      <c r="H127" s="53"/>
      <c r="I127" s="53">
        <f t="shared" si="3"/>
        <v>0</v>
      </c>
    </row>
    <row r="128" spans="1:9" hidden="1">
      <c r="A128" s="48"/>
      <c r="B128" s="63"/>
      <c r="C128" s="50"/>
      <c r="D128" s="51"/>
      <c r="E128" s="52" t="str">
        <f>IF(LEN($A128) &gt; 0,VLOOKUP($A128, [1]Dział!$A$1:$B$200,2,FALSE),IF(LEN($B128) &gt; 0,VLOOKUP($B128, [1]Rozdz!$A$1:$B$690,2,FALSE),IF(LEN($C128) &gt; 0,VLOOKUP($C128, [1]Paragraf.dochód!$A$1:$B$200,2,FALSE),"")))</f>
        <v/>
      </c>
      <c r="F128" s="53"/>
      <c r="G128" s="53"/>
      <c r="H128" s="53"/>
      <c r="I128" s="53">
        <f t="shared" si="3"/>
        <v>0</v>
      </c>
    </row>
    <row r="129" spans="1:9" hidden="1">
      <c r="A129" s="48"/>
      <c r="B129" s="63"/>
      <c r="C129" s="50"/>
      <c r="D129" s="51"/>
      <c r="E129" s="52" t="str">
        <f>IF(LEN($A129) &gt; 0,VLOOKUP($A129, [1]Dział!$A$1:$B$200,2,FALSE),IF(LEN($B129) &gt; 0,VLOOKUP($B129, [1]Rozdz!$A$1:$B$690,2,FALSE),IF(LEN($C129) &gt; 0,VLOOKUP($C129, [1]Paragraf.dochód!$A$1:$B$200,2,FALSE),"")))</f>
        <v/>
      </c>
      <c r="F129" s="53"/>
      <c r="G129" s="53"/>
      <c r="H129" s="53"/>
      <c r="I129" s="53">
        <f t="shared" si="3"/>
        <v>0</v>
      </c>
    </row>
    <row r="130" spans="1:9" hidden="1">
      <c r="A130" s="48"/>
      <c r="B130" s="63"/>
      <c r="C130" s="50"/>
      <c r="D130" s="51"/>
      <c r="E130" s="52" t="str">
        <f>IF(LEN($A130) &gt; 0,VLOOKUP($A130, [1]Dział!$A$1:$B$200,2,FALSE),IF(LEN($B130) &gt; 0,VLOOKUP($B130, [1]Rozdz!$A$1:$B$690,2,FALSE),IF(LEN($C130) &gt; 0,VLOOKUP($C130, [1]Paragraf.dochód!$A$1:$B$200,2,FALSE),"")))</f>
        <v/>
      </c>
      <c r="F130" s="53"/>
      <c r="G130" s="53"/>
      <c r="H130" s="53"/>
      <c r="I130" s="53">
        <f t="shared" si="3"/>
        <v>0</v>
      </c>
    </row>
    <row r="131" spans="1:9" hidden="1">
      <c r="A131" s="48"/>
      <c r="B131" s="63"/>
      <c r="C131" s="50"/>
      <c r="D131" s="51"/>
      <c r="E131" s="52" t="str">
        <f>IF(LEN($A131) &gt; 0,VLOOKUP($A131, [1]Dział!$A$1:$B$200,2,FALSE),IF(LEN($B131) &gt; 0,VLOOKUP($B131, [1]Rozdz!$A$1:$B$690,2,FALSE),IF(LEN($C131) &gt; 0,VLOOKUP($C131, [1]Paragraf.dochód!$A$1:$B$200,2,FALSE),"")))</f>
        <v/>
      </c>
      <c r="F131" s="53"/>
      <c r="G131" s="53"/>
      <c r="H131" s="53"/>
      <c r="I131" s="53">
        <f t="shared" si="3"/>
        <v>0</v>
      </c>
    </row>
    <row r="132" spans="1:9" hidden="1">
      <c r="A132" s="48"/>
      <c r="B132" s="63"/>
      <c r="C132" s="50"/>
      <c r="D132" s="51"/>
      <c r="E132" s="52" t="str">
        <f>IF(LEN($A132) &gt; 0,VLOOKUP($A132, [1]Dział!$A$1:$B$200,2,FALSE),IF(LEN($B132) &gt; 0,VLOOKUP($B132, [1]Rozdz!$A$1:$B$690,2,FALSE),IF(LEN($C132) &gt; 0,VLOOKUP($C132, [1]Paragraf.dochód!$A$1:$B$200,2,FALSE),"")))</f>
        <v/>
      </c>
      <c r="F132" s="53"/>
      <c r="G132" s="53"/>
      <c r="H132" s="53"/>
      <c r="I132" s="53">
        <f t="shared" si="3"/>
        <v>0</v>
      </c>
    </row>
    <row r="133" spans="1:9" hidden="1">
      <c r="A133" s="48"/>
      <c r="B133" s="63"/>
      <c r="C133" s="50"/>
      <c r="D133" s="51"/>
      <c r="E133" s="52" t="str">
        <f>IF(LEN($A133) &gt; 0,VLOOKUP($A133, [1]Dział!$A$1:$B$200,2,FALSE),IF(LEN($B133) &gt; 0,VLOOKUP($B133, [1]Rozdz!$A$1:$B$690,2,FALSE),IF(LEN($C133) &gt; 0,VLOOKUP($C133, [1]Paragraf.dochód!$A$1:$B$200,2,FALSE),"")))</f>
        <v/>
      </c>
      <c r="F133" s="53"/>
      <c r="G133" s="53"/>
      <c r="H133" s="53"/>
      <c r="I133" s="53">
        <f t="shared" si="3"/>
        <v>0</v>
      </c>
    </row>
    <row r="134" spans="1:9" hidden="1">
      <c r="A134" s="48"/>
      <c r="B134" s="63"/>
      <c r="C134" s="50"/>
      <c r="D134" s="51"/>
      <c r="E134" s="52" t="str">
        <f>IF(LEN($A134) &gt; 0,VLOOKUP($A134, [1]Dział!$A$1:$B$200,2,FALSE),IF(LEN($B134) &gt; 0,VLOOKUP($B134, [1]Rozdz!$A$1:$B$690,2,FALSE),IF(LEN($C134) &gt; 0,VLOOKUP($C134, [1]Paragraf.dochód!$A$1:$B$200,2,FALSE),"")))</f>
        <v/>
      </c>
      <c r="F134" s="53"/>
      <c r="G134" s="53"/>
      <c r="H134" s="53"/>
      <c r="I134" s="53">
        <f t="shared" si="3"/>
        <v>0</v>
      </c>
    </row>
    <row r="135" spans="1:9" hidden="1">
      <c r="A135" s="48"/>
      <c r="B135" s="63"/>
      <c r="C135" s="50"/>
      <c r="D135" s="51"/>
      <c r="E135" s="52" t="str">
        <f>IF(LEN($A135) &gt; 0,VLOOKUP($A135, [1]Dział!$A$1:$B$200,2,FALSE),IF(LEN($B135) &gt; 0,VLOOKUP($B135, [1]Rozdz!$A$1:$B$690,2,FALSE),IF(LEN($C135) &gt; 0,VLOOKUP($C135, [1]Paragraf.dochód!$A$1:$B$200,2,FALSE),"")))</f>
        <v/>
      </c>
      <c r="F135" s="53"/>
      <c r="G135" s="53"/>
      <c r="H135" s="53"/>
      <c r="I135" s="53">
        <f t="shared" si="3"/>
        <v>0</v>
      </c>
    </row>
    <row r="136" spans="1:9" hidden="1">
      <c r="A136" s="48"/>
      <c r="B136" s="63"/>
      <c r="C136" s="50"/>
      <c r="D136" s="51"/>
      <c r="E136" s="52" t="str">
        <f>IF(LEN($A136) &gt; 0,VLOOKUP($A136, [1]Dział!$A$1:$B$200,2,FALSE),IF(LEN($B136) &gt; 0,VLOOKUP($B136, [1]Rozdz!$A$1:$B$690,2,FALSE),IF(LEN($C136) &gt; 0,VLOOKUP($C136, [1]Paragraf.dochód!$A$1:$B$200,2,FALSE),"")))</f>
        <v/>
      </c>
      <c r="F136" s="53"/>
      <c r="G136" s="53"/>
      <c r="H136" s="53"/>
      <c r="I136" s="53">
        <f t="shared" si="3"/>
        <v>0</v>
      </c>
    </row>
    <row r="137" spans="1:9" hidden="1">
      <c r="A137" s="48"/>
      <c r="B137" s="63"/>
      <c r="C137" s="50"/>
      <c r="D137" s="51"/>
      <c r="E137" s="52" t="str">
        <f>IF(LEN($A137) &gt; 0,VLOOKUP($A137, [1]Dział!$A$1:$B$200,2,FALSE),IF(LEN($B137) &gt; 0,VLOOKUP($B137, [1]Rozdz!$A$1:$B$690,2,FALSE),IF(LEN($C137) &gt; 0,VLOOKUP($C137, [1]Paragraf.dochód!$A$1:$B$200,2,FALSE),"")))</f>
        <v/>
      </c>
      <c r="F137" s="53"/>
      <c r="G137" s="53"/>
      <c r="H137" s="53"/>
      <c r="I137" s="53">
        <f t="shared" si="3"/>
        <v>0</v>
      </c>
    </row>
    <row r="138" spans="1:9" hidden="1">
      <c r="A138" s="48"/>
      <c r="B138" s="63"/>
      <c r="C138" s="50"/>
      <c r="D138" s="51"/>
      <c r="E138" s="52" t="str">
        <f>IF(LEN($A138) &gt; 0,VLOOKUP($A138, [1]Dział!$A$1:$B$200,2,FALSE),IF(LEN($B138) &gt; 0,VLOOKUP($B138, [1]Rozdz!$A$1:$B$690,2,FALSE),IF(LEN($C138) &gt; 0,VLOOKUP($C138, [1]Paragraf.dochód!$A$1:$B$200,2,FALSE),"")))</f>
        <v/>
      </c>
      <c r="F138" s="53"/>
      <c r="G138" s="53"/>
      <c r="H138" s="53"/>
      <c r="I138" s="53">
        <f t="shared" si="3"/>
        <v>0</v>
      </c>
    </row>
    <row r="139" spans="1:9" hidden="1">
      <c r="A139" s="48"/>
      <c r="B139" s="63"/>
      <c r="C139" s="50"/>
      <c r="D139" s="51"/>
      <c r="E139" s="52" t="str">
        <f>IF(LEN($A139) &gt; 0,VLOOKUP($A139, [1]Dział!$A$1:$B$200,2,FALSE),IF(LEN($B139) &gt; 0,VLOOKUP($B139, [1]Rozdz!$A$1:$B$690,2,FALSE),IF(LEN($C139) &gt; 0,VLOOKUP($C139, [1]Paragraf.dochód!$A$1:$B$200,2,FALSE),"")))</f>
        <v/>
      </c>
      <c r="F139" s="53"/>
      <c r="G139" s="53"/>
      <c r="H139" s="53"/>
      <c r="I139" s="53">
        <f t="shared" si="3"/>
        <v>0</v>
      </c>
    </row>
    <row r="140" spans="1:9" hidden="1">
      <c r="A140" s="48"/>
      <c r="B140" s="63"/>
      <c r="C140" s="50"/>
      <c r="D140" s="51"/>
      <c r="E140" s="52" t="str">
        <f>IF(LEN($A140) &gt; 0,VLOOKUP($A140, [1]Dział!$A$1:$B$200,2,FALSE),IF(LEN($B140) &gt; 0,VLOOKUP($B140, [1]Rozdz!$A$1:$B$690,2,FALSE),IF(LEN($C140) &gt; 0,VLOOKUP($C140, [1]Paragraf.dochód!$A$1:$B$200,2,FALSE),"")))</f>
        <v/>
      </c>
      <c r="F140" s="53"/>
      <c r="G140" s="53"/>
      <c r="H140" s="53"/>
      <c r="I140" s="53">
        <f t="shared" si="3"/>
        <v>0</v>
      </c>
    </row>
    <row r="141" spans="1:9" hidden="1">
      <c r="A141" s="48"/>
      <c r="B141" s="63"/>
      <c r="C141" s="50"/>
      <c r="D141" s="51"/>
      <c r="E141" s="52" t="str">
        <f>IF(LEN($A141) &gt; 0,VLOOKUP($A141, [1]Dział!$A$1:$B$200,2,FALSE),IF(LEN($B141) &gt; 0,VLOOKUP($B141, [1]Rozdz!$A$1:$B$690,2,FALSE),IF(LEN($C141) &gt; 0,VLOOKUP($C141, [1]Paragraf.dochód!$A$1:$B$200,2,FALSE),"")))</f>
        <v/>
      </c>
      <c r="F141" s="53"/>
      <c r="G141" s="53"/>
      <c r="H141" s="53"/>
      <c r="I141" s="53">
        <f t="shared" si="3"/>
        <v>0</v>
      </c>
    </row>
    <row r="142" spans="1:9" hidden="1">
      <c r="A142" s="48"/>
      <c r="B142" s="63"/>
      <c r="C142" s="50"/>
      <c r="D142" s="51"/>
      <c r="E142" s="52" t="str">
        <f>IF(LEN($A142) &gt; 0,VLOOKUP($A142, [1]Dział!$A$1:$B$200,2,FALSE),IF(LEN($B142) &gt; 0,VLOOKUP($B142, [1]Rozdz!$A$1:$B$690,2,FALSE),IF(LEN($C142) &gt; 0,VLOOKUP($C142, [1]Paragraf.dochód!$A$1:$B$200,2,FALSE),"")))</f>
        <v/>
      </c>
      <c r="F142" s="53"/>
      <c r="G142" s="53"/>
      <c r="H142" s="53"/>
      <c r="I142" s="53">
        <f t="shared" ref="I142:I173" si="4">F142-G142+H142</f>
        <v>0</v>
      </c>
    </row>
    <row r="143" spans="1:9" hidden="1">
      <c r="A143" s="48"/>
      <c r="B143" s="63"/>
      <c r="C143" s="50"/>
      <c r="D143" s="51"/>
      <c r="E143" s="52" t="str">
        <f>IF(LEN($A143) &gt; 0,VLOOKUP($A143, [1]Dział!$A$1:$B$200,2,FALSE),IF(LEN($B143) &gt; 0,VLOOKUP($B143, [1]Rozdz!$A$1:$B$690,2,FALSE),IF(LEN($C143) &gt; 0,VLOOKUP($C143, [1]Paragraf.dochód!$A$1:$B$200,2,FALSE),"")))</f>
        <v/>
      </c>
      <c r="F143" s="53"/>
      <c r="G143" s="53"/>
      <c r="H143" s="53"/>
      <c r="I143" s="53">
        <f t="shared" si="4"/>
        <v>0</v>
      </c>
    </row>
    <row r="144" spans="1:9" hidden="1">
      <c r="A144" s="48"/>
      <c r="B144" s="63"/>
      <c r="C144" s="50"/>
      <c r="D144" s="51"/>
      <c r="E144" s="52" t="str">
        <f>IF(LEN($A144) &gt; 0,VLOOKUP($A144, [1]Dział!$A$1:$B$200,2,FALSE),IF(LEN($B144) &gt; 0,VLOOKUP($B144, [1]Rozdz!$A$1:$B$690,2,FALSE),IF(LEN($C144) &gt; 0,VLOOKUP($C144, [1]Paragraf.dochód!$A$1:$B$200,2,FALSE),"")))</f>
        <v/>
      </c>
      <c r="F144" s="53"/>
      <c r="G144" s="53"/>
      <c r="H144" s="53"/>
      <c r="I144" s="53">
        <f t="shared" si="4"/>
        <v>0</v>
      </c>
    </row>
    <row r="145" spans="1:9" hidden="1">
      <c r="A145" s="48"/>
      <c r="B145" s="63"/>
      <c r="C145" s="50"/>
      <c r="D145" s="51"/>
      <c r="E145" s="52" t="str">
        <f>IF(LEN($A145) &gt; 0,VLOOKUP($A145, [1]Dział!$A$1:$B$200,2,FALSE),IF(LEN($B145) &gt; 0,VLOOKUP($B145, [1]Rozdz!$A$1:$B$690,2,FALSE),IF(LEN($C145) &gt; 0,VLOOKUP($C145, [1]Paragraf.dochód!$A$1:$B$200,2,FALSE),"")))</f>
        <v/>
      </c>
      <c r="F145" s="53"/>
      <c r="G145" s="53"/>
      <c r="H145" s="53"/>
      <c r="I145" s="53">
        <f t="shared" si="4"/>
        <v>0</v>
      </c>
    </row>
    <row r="146" spans="1:9" hidden="1">
      <c r="A146" s="48"/>
      <c r="B146" s="63"/>
      <c r="C146" s="50"/>
      <c r="D146" s="51"/>
      <c r="E146" s="52" t="str">
        <f>IF(LEN($A146) &gt; 0,VLOOKUP($A146, [1]Dział!$A$1:$B$200,2,FALSE),IF(LEN($B146) &gt; 0,VLOOKUP($B146, [1]Rozdz!$A$1:$B$690,2,FALSE),IF(LEN($C146) &gt; 0,VLOOKUP($C146, [1]Paragraf.dochód!$A$1:$B$200,2,FALSE),"")))</f>
        <v/>
      </c>
      <c r="F146" s="53"/>
      <c r="G146" s="53"/>
      <c r="H146" s="53"/>
      <c r="I146" s="53">
        <f t="shared" si="4"/>
        <v>0</v>
      </c>
    </row>
    <row r="147" spans="1:9" hidden="1">
      <c r="A147" s="48"/>
      <c r="B147" s="63"/>
      <c r="C147" s="50"/>
      <c r="D147" s="51"/>
      <c r="E147" s="52" t="str">
        <f>IF(LEN($A147) &gt; 0,VLOOKUP($A147, [1]Dział!$A$1:$B$200,2,FALSE),IF(LEN($B147) &gt; 0,VLOOKUP($B147, [1]Rozdz!$A$1:$B$690,2,FALSE),IF(LEN($C147) &gt; 0,VLOOKUP($C147, [1]Paragraf.dochód!$A$1:$B$200,2,FALSE),"")))</f>
        <v/>
      </c>
      <c r="F147" s="53"/>
      <c r="G147" s="53"/>
      <c r="H147" s="53"/>
      <c r="I147" s="53">
        <f t="shared" si="4"/>
        <v>0</v>
      </c>
    </row>
    <row r="148" spans="1:9" hidden="1">
      <c r="A148" s="48"/>
      <c r="B148" s="63"/>
      <c r="C148" s="50"/>
      <c r="D148" s="51"/>
      <c r="E148" s="52" t="str">
        <f>IF(LEN($A148) &gt; 0,VLOOKUP($A148, [1]Dział!$A$1:$B$200,2,FALSE),IF(LEN($B148) &gt; 0,VLOOKUP($B148, [1]Rozdz!$A$1:$B$690,2,FALSE),IF(LEN($C148) &gt; 0,VLOOKUP($C148, [1]Paragraf.dochód!$A$1:$B$200,2,FALSE),"")))</f>
        <v/>
      </c>
      <c r="F148" s="53"/>
      <c r="G148" s="53"/>
      <c r="H148" s="53"/>
      <c r="I148" s="53">
        <f t="shared" si="4"/>
        <v>0</v>
      </c>
    </row>
    <row r="149" spans="1:9" hidden="1">
      <c r="A149" s="48"/>
      <c r="B149" s="63"/>
      <c r="C149" s="50"/>
      <c r="D149" s="51"/>
      <c r="E149" s="52" t="str">
        <f>IF(LEN($A149) &gt; 0,VLOOKUP($A149, [1]Dział!$A$1:$B$200,2,FALSE),IF(LEN($B149) &gt; 0,VLOOKUP($B149, [1]Rozdz!$A$1:$B$690,2,FALSE),IF(LEN($C149) &gt; 0,VLOOKUP($C149, [1]Paragraf.dochód!$A$1:$B$200,2,FALSE),"")))</f>
        <v/>
      </c>
      <c r="F149" s="53"/>
      <c r="G149" s="53"/>
      <c r="H149" s="53"/>
      <c r="I149" s="53">
        <f t="shared" si="4"/>
        <v>0</v>
      </c>
    </row>
    <row r="150" spans="1:9" hidden="1">
      <c r="A150" s="48"/>
      <c r="B150" s="63"/>
      <c r="C150" s="50"/>
      <c r="D150" s="51"/>
      <c r="E150" s="52" t="str">
        <f>IF(LEN($A150) &gt; 0,VLOOKUP($A150, [1]Dział!$A$1:$B$200,2,FALSE),IF(LEN($B150) &gt; 0,VLOOKUP($B150, [1]Rozdz!$A$1:$B$690,2,FALSE),IF(LEN($C150) &gt; 0,VLOOKUP($C150, [1]Paragraf.dochód!$A$1:$B$200,2,FALSE),"")))</f>
        <v/>
      </c>
      <c r="F150" s="53"/>
      <c r="G150" s="53"/>
      <c r="H150" s="53"/>
      <c r="I150" s="53">
        <f t="shared" si="4"/>
        <v>0</v>
      </c>
    </row>
    <row r="151" spans="1:9" hidden="1">
      <c r="A151" s="48"/>
      <c r="B151" s="63"/>
      <c r="C151" s="50"/>
      <c r="D151" s="51"/>
      <c r="E151" s="52" t="str">
        <f>IF(LEN($A151) &gt; 0,VLOOKUP($A151, [1]Dział!$A$1:$B$200,2,FALSE),IF(LEN($B151) &gt; 0,VLOOKUP($B151, [1]Rozdz!$A$1:$B$690,2,FALSE),IF(LEN($C151) &gt; 0,VLOOKUP($C151, [1]Paragraf.dochód!$A$1:$B$200,2,FALSE),"")))</f>
        <v/>
      </c>
      <c r="F151" s="53"/>
      <c r="G151" s="53"/>
      <c r="H151" s="53"/>
      <c r="I151" s="53">
        <f t="shared" si="4"/>
        <v>0</v>
      </c>
    </row>
    <row r="152" spans="1:9" hidden="1">
      <c r="A152" s="48"/>
      <c r="B152" s="63"/>
      <c r="C152" s="50"/>
      <c r="D152" s="51"/>
      <c r="E152" s="52" t="str">
        <f>IF(LEN($A152) &gt; 0,VLOOKUP($A152, [1]Dział!$A$1:$B$200,2,FALSE),IF(LEN($B152) &gt; 0,VLOOKUP($B152, [1]Rozdz!$A$1:$B$690,2,FALSE),IF(LEN($C152) &gt; 0,VLOOKUP($C152, [1]Paragraf.dochód!$A$1:$B$200,2,FALSE),"")))</f>
        <v/>
      </c>
      <c r="F152" s="53"/>
      <c r="G152" s="53"/>
      <c r="H152" s="53"/>
      <c r="I152" s="53">
        <f t="shared" si="4"/>
        <v>0</v>
      </c>
    </row>
    <row r="153" spans="1:9" hidden="1">
      <c r="A153" s="48"/>
      <c r="B153" s="63"/>
      <c r="C153" s="50"/>
      <c r="D153" s="51"/>
      <c r="E153" s="52" t="str">
        <f>IF(LEN($A153) &gt; 0,VLOOKUP($A153, [1]Dział!$A$1:$B$200,2,FALSE),IF(LEN($B153) &gt; 0,VLOOKUP($B153, [1]Rozdz!$A$1:$B$690,2,FALSE),IF(LEN($C153) &gt; 0,VLOOKUP($C153, [1]Paragraf.dochód!$A$1:$B$200,2,FALSE),"")))</f>
        <v/>
      </c>
      <c r="F153" s="53"/>
      <c r="G153" s="53"/>
      <c r="H153" s="53"/>
      <c r="I153" s="53">
        <f t="shared" si="4"/>
        <v>0</v>
      </c>
    </row>
    <row r="154" spans="1:9" hidden="1">
      <c r="A154" s="48"/>
      <c r="B154" s="63"/>
      <c r="C154" s="50"/>
      <c r="D154" s="51"/>
      <c r="E154" s="52" t="str">
        <f>IF(LEN($A154) &gt; 0,VLOOKUP($A154, [1]Dział!$A$1:$B$200,2,FALSE),IF(LEN($B154) &gt; 0,VLOOKUP($B154, [1]Rozdz!$A$1:$B$690,2,FALSE),IF(LEN($C154) &gt; 0,VLOOKUP($C154, [1]Paragraf.dochód!$A$1:$B$200,2,FALSE),"")))</f>
        <v/>
      </c>
      <c r="F154" s="53"/>
      <c r="G154" s="53"/>
      <c r="H154" s="53"/>
      <c r="I154" s="53">
        <f t="shared" si="4"/>
        <v>0</v>
      </c>
    </row>
    <row r="155" spans="1:9" hidden="1">
      <c r="A155" s="48"/>
      <c r="B155" s="63"/>
      <c r="C155" s="50"/>
      <c r="D155" s="51"/>
      <c r="E155" s="52" t="str">
        <f>IF(LEN($A155) &gt; 0,VLOOKUP($A155, [1]Dział!$A$1:$B$200,2,FALSE),IF(LEN($B155) &gt; 0,VLOOKUP($B155, [1]Rozdz!$A$1:$B$690,2,FALSE),IF(LEN($C155) &gt; 0,VLOOKUP($C155, [1]Paragraf.dochód!$A$1:$B$200,2,FALSE),"")))</f>
        <v/>
      </c>
      <c r="F155" s="53"/>
      <c r="G155" s="53"/>
      <c r="H155" s="53"/>
      <c r="I155" s="53">
        <f t="shared" si="4"/>
        <v>0</v>
      </c>
    </row>
    <row r="156" spans="1:9" hidden="1">
      <c r="A156" s="48"/>
      <c r="B156" s="63"/>
      <c r="C156" s="50"/>
      <c r="D156" s="51"/>
      <c r="E156" s="52" t="str">
        <f>IF(LEN($A156) &gt; 0,VLOOKUP($A156, [1]Dział!$A$1:$B$200,2,FALSE),IF(LEN($B156) &gt; 0,VLOOKUP($B156, [1]Rozdz!$A$1:$B$690,2,FALSE),IF(LEN($C156) &gt; 0,VLOOKUP($C156, [1]Paragraf.dochód!$A$1:$B$200,2,FALSE),"")))</f>
        <v/>
      </c>
      <c r="F156" s="53"/>
      <c r="G156" s="53"/>
      <c r="H156" s="53"/>
      <c r="I156" s="53">
        <f t="shared" si="4"/>
        <v>0</v>
      </c>
    </row>
    <row r="157" spans="1:9" hidden="1">
      <c r="A157" s="48"/>
      <c r="B157" s="63"/>
      <c r="C157" s="50"/>
      <c r="D157" s="51"/>
      <c r="E157" s="52" t="str">
        <f>IF(LEN($A157) &gt; 0,VLOOKUP($A157, [1]Dział!$A$1:$B$200,2,FALSE),IF(LEN($B157) &gt; 0,VLOOKUP($B157, [1]Rozdz!$A$1:$B$690,2,FALSE),IF(LEN($C157) &gt; 0,VLOOKUP($C157, [1]Paragraf.dochód!$A$1:$B$200,2,FALSE),"")))</f>
        <v/>
      </c>
      <c r="F157" s="53"/>
      <c r="G157" s="53"/>
      <c r="H157" s="53"/>
      <c r="I157" s="53">
        <f t="shared" si="4"/>
        <v>0</v>
      </c>
    </row>
    <row r="158" spans="1:9" hidden="1">
      <c r="A158" s="48"/>
      <c r="B158" s="63"/>
      <c r="C158" s="50"/>
      <c r="D158" s="51"/>
      <c r="E158" s="52" t="str">
        <f>IF(LEN($A158) &gt; 0,VLOOKUP($A158, [1]Dział!$A$1:$B$200,2,FALSE),IF(LEN($B158) &gt; 0,VLOOKUP($B158, [1]Rozdz!$A$1:$B$690,2,FALSE),IF(LEN($C158) &gt; 0,VLOOKUP($C158, [1]Paragraf.dochód!$A$1:$B$200,2,FALSE),"")))</f>
        <v/>
      </c>
      <c r="F158" s="53"/>
      <c r="G158" s="53"/>
      <c r="H158" s="53"/>
      <c r="I158" s="53">
        <f t="shared" si="4"/>
        <v>0</v>
      </c>
    </row>
    <row r="159" spans="1:9" hidden="1">
      <c r="A159" s="48"/>
      <c r="B159" s="63"/>
      <c r="C159" s="50"/>
      <c r="D159" s="51"/>
      <c r="E159" s="52" t="str">
        <f>IF(LEN($A159) &gt; 0,VLOOKUP($A159, [1]Dział!$A$1:$B$200,2,FALSE),IF(LEN($B159) &gt; 0,VLOOKUP($B159, [1]Rozdz!$A$1:$B$690,2,FALSE),IF(LEN($C159) &gt; 0,VLOOKUP($C159, [1]Paragraf.dochód!$A$1:$B$200,2,FALSE),"")))</f>
        <v/>
      </c>
      <c r="F159" s="53"/>
      <c r="G159" s="53"/>
      <c r="H159" s="53"/>
      <c r="I159" s="53">
        <f t="shared" si="4"/>
        <v>0</v>
      </c>
    </row>
    <row r="160" spans="1:9" hidden="1">
      <c r="A160" s="48"/>
      <c r="B160" s="63"/>
      <c r="C160" s="50"/>
      <c r="D160" s="51"/>
      <c r="E160" s="52" t="str">
        <f>IF(LEN($A160) &gt; 0,VLOOKUP($A160, [1]Dział!$A$1:$B$200,2,FALSE),IF(LEN($B160) &gt; 0,VLOOKUP($B160, [1]Rozdz!$A$1:$B$690,2,FALSE),IF(LEN($C160) &gt; 0,VLOOKUP($C160, [1]Paragraf.dochód!$A$1:$B$200,2,FALSE),"")))</f>
        <v/>
      </c>
      <c r="F160" s="53"/>
      <c r="G160" s="53"/>
      <c r="H160" s="53"/>
      <c r="I160" s="53">
        <f t="shared" si="4"/>
        <v>0</v>
      </c>
    </row>
    <row r="161" spans="1:9" hidden="1">
      <c r="A161" s="48"/>
      <c r="B161" s="63"/>
      <c r="C161" s="50"/>
      <c r="D161" s="51"/>
      <c r="E161" s="52" t="str">
        <f>IF(LEN($A161) &gt; 0,VLOOKUP($A161, [1]Dział!$A$1:$B$200,2,FALSE),IF(LEN($B161) &gt; 0,VLOOKUP($B161, [1]Rozdz!$A$1:$B$690,2,FALSE),IF(LEN($C161) &gt; 0,VLOOKUP($C161, [1]Paragraf.dochód!$A$1:$B$200,2,FALSE),"")))</f>
        <v/>
      </c>
      <c r="F161" s="53"/>
      <c r="G161" s="53"/>
      <c r="H161" s="53"/>
      <c r="I161" s="53">
        <f t="shared" si="4"/>
        <v>0</v>
      </c>
    </row>
    <row r="162" spans="1:9" hidden="1">
      <c r="A162" s="48"/>
      <c r="B162" s="63"/>
      <c r="C162" s="50"/>
      <c r="D162" s="51"/>
      <c r="E162" s="52" t="str">
        <f>IF(LEN($A162) &gt; 0,VLOOKUP($A162, [1]Dział!$A$1:$B$200,2,FALSE),IF(LEN($B162) &gt; 0,VLOOKUP($B162, [1]Rozdz!$A$1:$B$690,2,FALSE),IF(LEN($C162) &gt; 0,VLOOKUP($C162, [1]Paragraf.dochód!$A$1:$B$200,2,FALSE),"")))</f>
        <v/>
      </c>
      <c r="F162" s="53"/>
      <c r="G162" s="53"/>
      <c r="H162" s="53"/>
      <c r="I162" s="53">
        <f t="shared" si="4"/>
        <v>0</v>
      </c>
    </row>
    <row r="163" spans="1:9" hidden="1">
      <c r="A163" s="48"/>
      <c r="B163" s="63"/>
      <c r="C163" s="50"/>
      <c r="D163" s="51"/>
      <c r="E163" s="52" t="str">
        <f>IF(LEN($A163) &gt; 0,VLOOKUP($A163, [1]Dział!$A$1:$B$200,2,FALSE),IF(LEN($B163) &gt; 0,VLOOKUP($B163, [1]Rozdz!$A$1:$B$690,2,FALSE),IF(LEN($C163) &gt; 0,VLOOKUP($C163, [1]Paragraf.dochód!$A$1:$B$200,2,FALSE),"")))</f>
        <v/>
      </c>
      <c r="F163" s="53"/>
      <c r="G163" s="53"/>
      <c r="H163" s="53"/>
      <c r="I163" s="53">
        <f t="shared" si="4"/>
        <v>0</v>
      </c>
    </row>
    <row r="164" spans="1:9" hidden="1">
      <c r="A164" s="48"/>
      <c r="B164" s="63"/>
      <c r="C164" s="50"/>
      <c r="D164" s="51"/>
      <c r="E164" s="52" t="str">
        <f>IF(LEN($A164) &gt; 0,VLOOKUP($A164, [1]Dział!$A$1:$B$200,2,FALSE),IF(LEN($B164) &gt; 0,VLOOKUP($B164, [1]Rozdz!$A$1:$B$690,2,FALSE),IF(LEN($C164) &gt; 0,VLOOKUP($C164, [1]Paragraf.dochód!$A$1:$B$200,2,FALSE),"")))</f>
        <v/>
      </c>
      <c r="F164" s="53"/>
      <c r="G164" s="53"/>
      <c r="H164" s="53"/>
      <c r="I164" s="53">
        <f t="shared" si="4"/>
        <v>0</v>
      </c>
    </row>
    <row r="165" spans="1:9" hidden="1">
      <c r="A165" s="48"/>
      <c r="B165" s="63"/>
      <c r="C165" s="50"/>
      <c r="D165" s="51"/>
      <c r="E165" s="52" t="str">
        <f>IF(LEN($A165) &gt; 0,VLOOKUP($A165, [1]Dział!$A$1:$B$200,2,FALSE),IF(LEN($B165) &gt; 0,VLOOKUP($B165, [1]Rozdz!$A$1:$B$690,2,FALSE),IF(LEN($C165) &gt; 0,VLOOKUP($C165, [1]Paragraf.dochód!$A$1:$B$200,2,FALSE),"")))</f>
        <v/>
      </c>
      <c r="F165" s="53"/>
      <c r="G165" s="53"/>
      <c r="H165" s="53"/>
      <c r="I165" s="53">
        <f t="shared" si="4"/>
        <v>0</v>
      </c>
    </row>
    <row r="166" spans="1:9" hidden="1">
      <c r="A166" s="48"/>
      <c r="B166" s="63"/>
      <c r="C166" s="50"/>
      <c r="D166" s="51"/>
      <c r="E166" s="52" t="str">
        <f>IF(LEN($A166) &gt; 0,VLOOKUP($A166, [1]Dział!$A$1:$B$200,2,FALSE),IF(LEN($B166) &gt; 0,VLOOKUP($B166, [1]Rozdz!$A$1:$B$690,2,FALSE),IF(LEN($C166) &gt; 0,VLOOKUP($C166, [1]Paragraf.dochód!$A$1:$B$200,2,FALSE),"")))</f>
        <v/>
      </c>
      <c r="F166" s="53"/>
      <c r="G166" s="53"/>
      <c r="H166" s="53"/>
      <c r="I166" s="53">
        <f t="shared" si="4"/>
        <v>0</v>
      </c>
    </row>
    <row r="167" spans="1:9" hidden="1">
      <c r="A167" s="48"/>
      <c r="B167" s="63"/>
      <c r="C167" s="50"/>
      <c r="D167" s="51"/>
      <c r="E167" s="52" t="str">
        <f>IF(LEN($A167) &gt; 0,VLOOKUP($A167, [1]Dział!$A$1:$B$200,2,FALSE),IF(LEN($B167) &gt; 0,VLOOKUP($B167, [1]Rozdz!$A$1:$B$690,2,FALSE),IF(LEN($C167) &gt; 0,VLOOKUP($C167, [1]Paragraf.dochód!$A$1:$B$200,2,FALSE),"")))</f>
        <v/>
      </c>
      <c r="F167" s="53"/>
      <c r="G167" s="53"/>
      <c r="H167" s="53"/>
      <c r="I167" s="53">
        <f t="shared" si="4"/>
        <v>0</v>
      </c>
    </row>
    <row r="168" spans="1:9" hidden="1">
      <c r="A168" s="48"/>
      <c r="B168" s="63"/>
      <c r="C168" s="50"/>
      <c r="D168" s="51"/>
      <c r="E168" s="52" t="str">
        <f>IF(LEN($A168) &gt; 0,VLOOKUP($A168, [1]Dział!$A$1:$B$200,2,FALSE),IF(LEN($B168) &gt; 0,VLOOKUP($B168, [1]Rozdz!$A$1:$B$690,2,FALSE),IF(LEN($C168) &gt; 0,VLOOKUP($C168, [1]Paragraf.dochód!$A$1:$B$200,2,FALSE),"")))</f>
        <v/>
      </c>
      <c r="F168" s="53"/>
      <c r="G168" s="53"/>
      <c r="H168" s="53"/>
      <c r="I168" s="53">
        <f t="shared" si="4"/>
        <v>0</v>
      </c>
    </row>
    <row r="169" spans="1:9" hidden="1">
      <c r="A169" s="48"/>
      <c r="B169" s="63"/>
      <c r="C169" s="50"/>
      <c r="D169" s="51"/>
      <c r="E169" s="52" t="str">
        <f>IF(LEN($A169) &gt; 0,VLOOKUP($A169, [1]Dział!$A$1:$B$200,2,FALSE),IF(LEN($B169) &gt; 0,VLOOKUP($B169, [1]Rozdz!$A$1:$B$690,2,FALSE),IF(LEN($C169) &gt; 0,VLOOKUP($C169, [1]Paragraf.dochód!$A$1:$B$200,2,FALSE),"")))</f>
        <v/>
      </c>
      <c r="F169" s="53"/>
      <c r="G169" s="53"/>
      <c r="H169" s="53"/>
      <c r="I169" s="53">
        <f t="shared" si="4"/>
        <v>0</v>
      </c>
    </row>
    <row r="170" spans="1:9" hidden="1">
      <c r="A170" s="48"/>
      <c r="B170" s="63"/>
      <c r="C170" s="50"/>
      <c r="D170" s="51"/>
      <c r="E170" s="52" t="str">
        <f>IF(LEN($A170) &gt; 0,VLOOKUP($A170, [1]Dział!$A$1:$B$200,2,FALSE),IF(LEN($B170) &gt; 0,VLOOKUP($B170, [1]Rozdz!$A$1:$B$690,2,FALSE),IF(LEN($C170) &gt; 0,VLOOKUP($C170, [1]Paragraf.dochód!$A$1:$B$200,2,FALSE),"")))</f>
        <v/>
      </c>
      <c r="F170" s="53"/>
      <c r="G170" s="53"/>
      <c r="H170" s="53"/>
      <c r="I170" s="53">
        <f t="shared" si="4"/>
        <v>0</v>
      </c>
    </row>
    <row r="171" spans="1:9" hidden="1">
      <c r="A171" s="48"/>
      <c r="B171" s="63"/>
      <c r="C171" s="50"/>
      <c r="D171" s="51"/>
      <c r="E171" s="52" t="str">
        <f>IF(LEN($A171) &gt; 0,VLOOKUP($A171, [1]Dział!$A$1:$B$200,2,FALSE),IF(LEN($B171) &gt; 0,VLOOKUP($B171, [1]Rozdz!$A$1:$B$690,2,FALSE),IF(LEN($C171) &gt; 0,VLOOKUP($C171, [1]Paragraf.dochód!$A$1:$B$200,2,FALSE),"")))</f>
        <v/>
      </c>
      <c r="F171" s="53"/>
      <c r="G171" s="53"/>
      <c r="H171" s="53"/>
      <c r="I171" s="53">
        <f t="shared" si="4"/>
        <v>0</v>
      </c>
    </row>
    <row r="172" spans="1:9" hidden="1">
      <c r="A172" s="48"/>
      <c r="B172" s="63"/>
      <c r="C172" s="50"/>
      <c r="D172" s="51"/>
      <c r="E172" s="52" t="str">
        <f>IF(LEN($A172) &gt; 0,VLOOKUP($A172, [1]Dział!$A$1:$B$200,2,FALSE),IF(LEN($B172) &gt; 0,VLOOKUP($B172, [1]Rozdz!$A$1:$B$690,2,FALSE),IF(LEN($C172) &gt; 0,VLOOKUP($C172, [1]Paragraf.dochód!$A$1:$B$200,2,FALSE),"")))</f>
        <v/>
      </c>
      <c r="F172" s="53"/>
      <c r="G172" s="53"/>
      <c r="H172" s="53"/>
      <c r="I172" s="53">
        <f t="shared" si="4"/>
        <v>0</v>
      </c>
    </row>
    <row r="173" spans="1:9" hidden="1">
      <c r="A173" s="48"/>
      <c r="B173" s="63"/>
      <c r="C173" s="50"/>
      <c r="D173" s="51"/>
      <c r="E173" s="52" t="str">
        <f>IF(LEN($A173) &gt; 0,VLOOKUP($A173, [1]Dział!$A$1:$B$200,2,FALSE),IF(LEN($B173) &gt; 0,VLOOKUP($B173, [1]Rozdz!$A$1:$B$690,2,FALSE),IF(LEN($C173) &gt; 0,VLOOKUP($C173, [1]Paragraf.dochód!$A$1:$B$200,2,FALSE),"")))</f>
        <v/>
      </c>
      <c r="F173" s="53"/>
      <c r="G173" s="53"/>
      <c r="H173" s="53"/>
      <c r="I173" s="53">
        <f t="shared" si="4"/>
        <v>0</v>
      </c>
    </row>
    <row r="174" spans="1:9" hidden="1">
      <c r="A174" s="48"/>
      <c r="B174" s="63"/>
      <c r="C174" s="50"/>
      <c r="D174" s="51"/>
      <c r="E174" s="52" t="str">
        <f>IF(LEN($A174) &gt; 0,VLOOKUP($A174, [1]Dział!$A$1:$B$200,2,FALSE),IF(LEN($B174) &gt; 0,VLOOKUP($B174, [1]Rozdz!$A$1:$B$690,2,FALSE),IF(LEN($C174) &gt; 0,VLOOKUP($C174, [1]Paragraf.dochód!$A$1:$B$200,2,FALSE),"")))</f>
        <v/>
      </c>
      <c r="F174" s="53"/>
      <c r="G174" s="53"/>
      <c r="H174" s="53"/>
      <c r="I174" s="53">
        <f t="shared" ref="I174:I205" si="5">F174-G174+H174</f>
        <v>0</v>
      </c>
    </row>
    <row r="175" spans="1:9" hidden="1">
      <c r="A175" s="48"/>
      <c r="B175" s="63"/>
      <c r="C175" s="50"/>
      <c r="D175" s="51"/>
      <c r="E175" s="52" t="str">
        <f>IF(LEN($A175) &gt; 0,VLOOKUP($A175, [1]Dział!$A$1:$B$200,2,FALSE),IF(LEN($B175) &gt; 0,VLOOKUP($B175, [1]Rozdz!$A$1:$B$690,2,FALSE),IF(LEN($C175) &gt; 0,VLOOKUP($C175, [1]Paragraf.dochód!$A$1:$B$200,2,FALSE),"")))</f>
        <v/>
      </c>
      <c r="F175" s="53"/>
      <c r="G175" s="53"/>
      <c r="H175" s="53"/>
      <c r="I175" s="53">
        <f t="shared" si="5"/>
        <v>0</v>
      </c>
    </row>
    <row r="176" spans="1:9" hidden="1">
      <c r="A176" s="48"/>
      <c r="B176" s="63"/>
      <c r="C176" s="50"/>
      <c r="D176" s="51"/>
      <c r="E176" s="52" t="str">
        <f>IF(LEN($A176) &gt; 0,VLOOKUP($A176, [1]Dział!$A$1:$B$200,2,FALSE),IF(LEN($B176) &gt; 0,VLOOKUP($B176, [1]Rozdz!$A$1:$B$690,2,FALSE),IF(LEN($C176) &gt; 0,VLOOKUP($C176, [1]Paragraf.dochód!$A$1:$B$200,2,FALSE),"")))</f>
        <v/>
      </c>
      <c r="F176" s="53"/>
      <c r="G176" s="53"/>
      <c r="H176" s="53"/>
      <c r="I176" s="53">
        <f t="shared" si="5"/>
        <v>0</v>
      </c>
    </row>
    <row r="177" spans="1:9" hidden="1">
      <c r="A177" s="48"/>
      <c r="B177" s="63"/>
      <c r="C177" s="50"/>
      <c r="D177" s="51"/>
      <c r="E177" s="52" t="str">
        <f>IF(LEN($A177) &gt; 0,VLOOKUP($A177, [1]Dział!$A$1:$B$200,2,FALSE),IF(LEN($B177) &gt; 0,VLOOKUP($B177, [1]Rozdz!$A$1:$B$690,2,FALSE),IF(LEN($C177) &gt; 0,VLOOKUP($C177, [1]Paragraf.dochód!$A$1:$B$200,2,FALSE),"")))</f>
        <v/>
      </c>
      <c r="F177" s="53"/>
      <c r="G177" s="53"/>
      <c r="H177" s="53"/>
      <c r="I177" s="53">
        <f t="shared" si="5"/>
        <v>0</v>
      </c>
    </row>
    <row r="178" spans="1:9" hidden="1">
      <c r="A178" s="48"/>
      <c r="B178" s="63"/>
      <c r="C178" s="50"/>
      <c r="D178" s="51"/>
      <c r="E178" s="52" t="str">
        <f>IF(LEN($A178) &gt; 0,VLOOKUP($A178, [1]Dział!$A$1:$B$200,2,FALSE),IF(LEN($B178) &gt; 0,VLOOKUP($B178, [1]Rozdz!$A$1:$B$690,2,FALSE),IF(LEN($C178) &gt; 0,VLOOKUP($C178, [1]Paragraf.dochód!$A$1:$B$200,2,FALSE),"")))</f>
        <v/>
      </c>
      <c r="F178" s="53"/>
      <c r="G178" s="53"/>
      <c r="H178" s="53"/>
      <c r="I178" s="53">
        <f t="shared" si="5"/>
        <v>0</v>
      </c>
    </row>
    <row r="179" spans="1:9" hidden="1">
      <c r="A179" s="48"/>
      <c r="B179" s="63"/>
      <c r="C179" s="50"/>
      <c r="D179" s="51"/>
      <c r="E179" s="52" t="str">
        <f>IF(LEN($A179) &gt; 0,VLOOKUP($A179, [1]Dział!$A$1:$B$200,2,FALSE),IF(LEN($B179) &gt; 0,VLOOKUP($B179, [1]Rozdz!$A$1:$B$690,2,FALSE),IF(LEN($C179) &gt; 0,VLOOKUP($C179, [1]Paragraf.dochód!$A$1:$B$200,2,FALSE),"")))</f>
        <v/>
      </c>
      <c r="F179" s="53"/>
      <c r="G179" s="53"/>
      <c r="H179" s="53"/>
      <c r="I179" s="53">
        <f t="shared" si="5"/>
        <v>0</v>
      </c>
    </row>
    <row r="180" spans="1:9" hidden="1">
      <c r="A180" s="48"/>
      <c r="B180" s="63"/>
      <c r="C180" s="50"/>
      <c r="D180" s="51"/>
      <c r="E180" s="52" t="str">
        <f>IF(LEN($A180) &gt; 0,VLOOKUP($A180, [1]Dział!$A$1:$B$200,2,FALSE),IF(LEN($B180) &gt; 0,VLOOKUP($B180, [1]Rozdz!$A$1:$B$690,2,FALSE),IF(LEN($C180) &gt; 0,VLOOKUP($C180, [1]Paragraf.dochód!$A$1:$B$200,2,FALSE),"")))</f>
        <v/>
      </c>
      <c r="F180" s="53"/>
      <c r="G180" s="53"/>
      <c r="H180" s="53"/>
      <c r="I180" s="53">
        <f t="shared" si="5"/>
        <v>0</v>
      </c>
    </row>
    <row r="181" spans="1:9" hidden="1">
      <c r="A181" s="48"/>
      <c r="B181" s="63"/>
      <c r="C181" s="50"/>
      <c r="D181" s="51"/>
      <c r="E181" s="52" t="str">
        <f>IF(LEN($A181) &gt; 0,VLOOKUP($A181, [1]Dział!$A$1:$B$200,2,FALSE),IF(LEN($B181) &gt; 0,VLOOKUP($B181, [1]Rozdz!$A$1:$B$690,2,FALSE),IF(LEN($C181) &gt; 0,VLOOKUP($C181, [1]Paragraf.dochód!$A$1:$B$200,2,FALSE),"")))</f>
        <v/>
      </c>
      <c r="F181" s="53"/>
      <c r="G181" s="53"/>
      <c r="H181" s="53"/>
      <c r="I181" s="53">
        <f t="shared" si="5"/>
        <v>0</v>
      </c>
    </row>
    <row r="182" spans="1:9" hidden="1">
      <c r="A182" s="48"/>
      <c r="B182" s="63"/>
      <c r="C182" s="50"/>
      <c r="D182" s="51"/>
      <c r="E182" s="52" t="str">
        <f>IF(LEN($A182) &gt; 0,VLOOKUP($A182, [1]Dział!$A$1:$B$200,2,FALSE),IF(LEN($B182) &gt; 0,VLOOKUP($B182, [1]Rozdz!$A$1:$B$690,2,FALSE),IF(LEN($C182) &gt; 0,VLOOKUP($C182, [1]Paragraf.dochód!$A$1:$B$200,2,FALSE),"")))</f>
        <v/>
      </c>
      <c r="F182" s="53"/>
      <c r="G182" s="53"/>
      <c r="H182" s="53"/>
      <c r="I182" s="53">
        <f t="shared" si="5"/>
        <v>0</v>
      </c>
    </row>
    <row r="183" spans="1:9" hidden="1">
      <c r="A183" s="48"/>
      <c r="B183" s="63"/>
      <c r="C183" s="50"/>
      <c r="D183" s="51"/>
      <c r="E183" s="52" t="str">
        <f>IF(LEN($A183) &gt; 0,VLOOKUP($A183, [1]Dział!$A$1:$B$200,2,FALSE),IF(LEN($B183) &gt; 0,VLOOKUP($B183, [1]Rozdz!$A$1:$B$690,2,FALSE),IF(LEN($C183) &gt; 0,VLOOKUP($C183, [1]Paragraf.dochód!$A$1:$B$200,2,FALSE),"")))</f>
        <v/>
      </c>
      <c r="F183" s="53"/>
      <c r="G183" s="53"/>
      <c r="H183" s="53"/>
      <c r="I183" s="53">
        <f t="shared" si="5"/>
        <v>0</v>
      </c>
    </row>
    <row r="184" spans="1:9" hidden="1">
      <c r="A184" s="48"/>
      <c r="B184" s="63"/>
      <c r="C184" s="50"/>
      <c r="D184" s="51"/>
      <c r="E184" s="52" t="str">
        <f>IF(LEN($A184) &gt; 0,VLOOKUP($A184, [1]Dział!$A$1:$B$200,2,FALSE),IF(LEN($B184) &gt; 0,VLOOKUP($B184, [1]Rozdz!$A$1:$B$690,2,FALSE),IF(LEN($C184) &gt; 0,VLOOKUP($C184, [1]Paragraf.dochód!$A$1:$B$200,2,FALSE),"")))</f>
        <v/>
      </c>
      <c r="F184" s="53"/>
      <c r="G184" s="53"/>
      <c r="H184" s="53"/>
      <c r="I184" s="53">
        <f t="shared" si="5"/>
        <v>0</v>
      </c>
    </row>
    <row r="185" spans="1:9" hidden="1">
      <c r="A185" s="48"/>
      <c r="B185" s="63"/>
      <c r="C185" s="50"/>
      <c r="D185" s="51"/>
      <c r="E185" s="52" t="str">
        <f>IF(LEN($A185) &gt; 0,VLOOKUP($A185, [1]Dział!$A$1:$B$200,2,FALSE),IF(LEN($B185) &gt; 0,VLOOKUP($B185, [1]Rozdz!$A$1:$B$690,2,FALSE),IF(LEN($C185) &gt; 0,VLOOKUP($C185, [1]Paragraf.dochód!$A$1:$B$200,2,FALSE),"")))</f>
        <v/>
      </c>
      <c r="F185" s="53"/>
      <c r="G185" s="53"/>
      <c r="H185" s="53"/>
      <c r="I185" s="53">
        <f t="shared" si="5"/>
        <v>0</v>
      </c>
    </row>
    <row r="186" spans="1:9" hidden="1">
      <c r="A186" s="48"/>
      <c r="B186" s="63"/>
      <c r="C186" s="50"/>
      <c r="D186" s="51"/>
      <c r="E186" s="52" t="str">
        <f>IF(LEN($A186) &gt; 0,VLOOKUP($A186, [1]Dział!$A$1:$B$200,2,FALSE),IF(LEN($B186) &gt; 0,VLOOKUP($B186, [1]Rozdz!$A$1:$B$690,2,FALSE),IF(LEN($C186) &gt; 0,VLOOKUP($C186, [1]Paragraf.dochód!$A$1:$B$200,2,FALSE),"")))</f>
        <v/>
      </c>
      <c r="F186" s="53"/>
      <c r="G186" s="53"/>
      <c r="H186" s="53"/>
      <c r="I186" s="53">
        <f t="shared" si="5"/>
        <v>0</v>
      </c>
    </row>
    <row r="187" spans="1:9" hidden="1">
      <c r="A187" s="48"/>
      <c r="B187" s="63"/>
      <c r="C187" s="50"/>
      <c r="D187" s="51"/>
      <c r="E187" s="52" t="str">
        <f>IF(LEN($A187) &gt; 0,VLOOKUP($A187, [1]Dział!$A$1:$B$200,2,FALSE),IF(LEN($B187) &gt; 0,VLOOKUP($B187, [1]Rozdz!$A$1:$B$690,2,FALSE),IF(LEN($C187) &gt; 0,VLOOKUP($C187, [1]Paragraf.dochód!$A$1:$B$200,2,FALSE),"")))</f>
        <v/>
      </c>
      <c r="F187" s="53"/>
      <c r="G187" s="53"/>
      <c r="H187" s="53"/>
      <c r="I187" s="53">
        <f t="shared" si="5"/>
        <v>0</v>
      </c>
    </row>
    <row r="188" spans="1:9" hidden="1">
      <c r="A188" s="48"/>
      <c r="B188" s="63"/>
      <c r="C188" s="50"/>
      <c r="D188" s="51"/>
      <c r="E188" s="52" t="str">
        <f>IF(LEN($A188) &gt; 0,VLOOKUP($A188, [1]Dział!$A$1:$B$200,2,FALSE),IF(LEN($B188) &gt; 0,VLOOKUP($B188, [1]Rozdz!$A$1:$B$690,2,FALSE),IF(LEN($C188) &gt; 0,VLOOKUP($C188, [1]Paragraf.dochód!$A$1:$B$200,2,FALSE),"")))</f>
        <v/>
      </c>
      <c r="F188" s="53"/>
      <c r="G188" s="53"/>
      <c r="H188" s="53"/>
      <c r="I188" s="53">
        <f t="shared" si="5"/>
        <v>0</v>
      </c>
    </row>
    <row r="189" spans="1:9" hidden="1">
      <c r="A189" s="48"/>
      <c r="B189" s="63"/>
      <c r="C189" s="50"/>
      <c r="D189" s="51"/>
      <c r="E189" s="52" t="str">
        <f>IF(LEN($A189) &gt; 0,VLOOKUP($A189, [1]Dział!$A$1:$B$200,2,FALSE),IF(LEN($B189) &gt; 0,VLOOKUP($B189, [1]Rozdz!$A$1:$B$690,2,FALSE),IF(LEN($C189) &gt; 0,VLOOKUP($C189, [1]Paragraf.dochód!$A$1:$B$200,2,FALSE),"")))</f>
        <v/>
      </c>
      <c r="F189" s="53"/>
      <c r="G189" s="53"/>
      <c r="H189" s="53"/>
      <c r="I189" s="53">
        <f t="shared" si="5"/>
        <v>0</v>
      </c>
    </row>
    <row r="190" spans="1:9" hidden="1">
      <c r="A190" s="48"/>
      <c r="B190" s="63"/>
      <c r="C190" s="50"/>
      <c r="D190" s="51"/>
      <c r="E190" s="52" t="str">
        <f>IF(LEN($A190) &gt; 0,VLOOKUP($A190, [1]Dział!$A$1:$B$200,2,FALSE),IF(LEN($B190) &gt; 0,VLOOKUP($B190, [1]Rozdz!$A$1:$B$690,2,FALSE),IF(LEN($C190) &gt; 0,VLOOKUP($C190, [1]Paragraf.dochód!$A$1:$B$200,2,FALSE),"")))</f>
        <v/>
      </c>
      <c r="F190" s="53"/>
      <c r="G190" s="53"/>
      <c r="H190" s="53"/>
      <c r="I190" s="53">
        <f t="shared" si="5"/>
        <v>0</v>
      </c>
    </row>
    <row r="191" spans="1:9" hidden="1">
      <c r="A191" s="48"/>
      <c r="B191" s="63"/>
      <c r="C191" s="50"/>
      <c r="D191" s="51"/>
      <c r="E191" s="52" t="str">
        <f>IF(LEN($A191) &gt; 0,VLOOKUP($A191, [1]Dział!$A$1:$B$200,2,FALSE),IF(LEN($B191) &gt; 0,VLOOKUP($B191, [1]Rozdz!$A$1:$B$690,2,FALSE),IF(LEN($C191) &gt; 0,VLOOKUP($C191, [1]Paragraf.dochód!$A$1:$B$200,2,FALSE),"")))</f>
        <v/>
      </c>
      <c r="F191" s="53"/>
      <c r="G191" s="53"/>
      <c r="H191" s="53"/>
      <c r="I191" s="53">
        <f t="shared" si="5"/>
        <v>0</v>
      </c>
    </row>
    <row r="192" spans="1:9" hidden="1">
      <c r="A192" s="48"/>
      <c r="B192" s="63"/>
      <c r="C192" s="50"/>
      <c r="D192" s="51"/>
      <c r="E192" s="52" t="str">
        <f>IF(LEN($A192) &gt; 0,VLOOKUP($A192, [1]Dział!$A$1:$B$200,2,FALSE),IF(LEN($B192) &gt; 0,VLOOKUP($B192, [1]Rozdz!$A$1:$B$690,2,FALSE),IF(LEN($C192) &gt; 0,VLOOKUP($C192, [1]Paragraf.dochód!$A$1:$B$200,2,FALSE),"")))</f>
        <v/>
      </c>
      <c r="F192" s="53"/>
      <c r="G192" s="53"/>
      <c r="H192" s="53"/>
      <c r="I192" s="53">
        <f t="shared" si="5"/>
        <v>0</v>
      </c>
    </row>
    <row r="193" spans="1:9" hidden="1">
      <c r="A193" s="48"/>
      <c r="B193" s="63"/>
      <c r="C193" s="50"/>
      <c r="D193" s="51"/>
      <c r="E193" s="52" t="str">
        <f>IF(LEN($A193) &gt; 0,VLOOKUP($A193, [1]Dział!$A$1:$B$200,2,FALSE),IF(LEN($B193) &gt; 0,VLOOKUP($B193, [1]Rozdz!$A$1:$B$690,2,FALSE),IF(LEN($C193) &gt; 0,VLOOKUP($C193, [1]Paragraf.dochód!$A$1:$B$200,2,FALSE),"")))</f>
        <v/>
      </c>
      <c r="F193" s="53"/>
      <c r="G193" s="53"/>
      <c r="H193" s="53"/>
      <c r="I193" s="53">
        <f t="shared" si="5"/>
        <v>0</v>
      </c>
    </row>
    <row r="194" spans="1:9" hidden="1">
      <c r="A194" s="48"/>
      <c r="B194" s="63"/>
      <c r="C194" s="50"/>
      <c r="D194" s="51"/>
      <c r="E194" s="52" t="str">
        <f>IF(LEN($A194) &gt; 0,VLOOKUP($A194, [1]Dział!$A$1:$B$200,2,FALSE),IF(LEN($B194) &gt; 0,VLOOKUP($B194, [1]Rozdz!$A$1:$B$690,2,FALSE),IF(LEN($C194) &gt; 0,VLOOKUP($C194, [1]Paragraf.dochód!$A$1:$B$200,2,FALSE),"")))</f>
        <v/>
      </c>
      <c r="F194" s="53"/>
      <c r="G194" s="53"/>
      <c r="H194" s="53"/>
      <c r="I194" s="53">
        <f t="shared" si="5"/>
        <v>0</v>
      </c>
    </row>
    <row r="195" spans="1:9" hidden="1">
      <c r="A195" s="48"/>
      <c r="B195" s="63"/>
      <c r="C195" s="50"/>
      <c r="D195" s="51"/>
      <c r="E195" s="52" t="str">
        <f>IF(LEN($A195) &gt; 0,VLOOKUP($A195, [1]Dział!$A$1:$B$200,2,FALSE),IF(LEN($B195) &gt; 0,VLOOKUP($B195, [1]Rozdz!$A$1:$B$690,2,FALSE),IF(LEN($C195) &gt; 0,VLOOKUP($C195, [1]Paragraf.dochód!$A$1:$B$200,2,FALSE),"")))</f>
        <v/>
      </c>
      <c r="F195" s="53"/>
      <c r="G195" s="53"/>
      <c r="H195" s="53"/>
      <c r="I195" s="53">
        <f t="shared" si="5"/>
        <v>0</v>
      </c>
    </row>
    <row r="196" spans="1:9" hidden="1">
      <c r="A196" s="48"/>
      <c r="B196" s="63"/>
      <c r="C196" s="50"/>
      <c r="D196" s="51"/>
      <c r="E196" s="52" t="str">
        <f>IF(LEN($A196) &gt; 0,VLOOKUP($A196, [1]Dział!$A$1:$B$200,2,FALSE),IF(LEN($B196) &gt; 0,VLOOKUP($B196, [1]Rozdz!$A$1:$B$690,2,FALSE),IF(LEN($C196) &gt; 0,VLOOKUP($C196, [1]Paragraf.dochód!$A$1:$B$200,2,FALSE),"")))</f>
        <v/>
      </c>
      <c r="F196" s="53"/>
      <c r="G196" s="53"/>
      <c r="H196" s="53"/>
      <c r="I196" s="53">
        <f t="shared" si="5"/>
        <v>0</v>
      </c>
    </row>
    <row r="197" spans="1:9" hidden="1">
      <c r="A197" s="48"/>
      <c r="B197" s="63"/>
      <c r="C197" s="50"/>
      <c r="D197" s="51"/>
      <c r="E197" s="52" t="str">
        <f>IF(LEN($A197) &gt; 0,VLOOKUP($A197, [1]Dział!$A$1:$B$200,2,FALSE),IF(LEN($B197) &gt; 0,VLOOKUP($B197, [1]Rozdz!$A$1:$B$690,2,FALSE),IF(LEN($C197) &gt; 0,VLOOKUP($C197, [1]Paragraf.dochód!$A$1:$B$200,2,FALSE),"")))</f>
        <v/>
      </c>
      <c r="F197" s="53"/>
      <c r="G197" s="53"/>
      <c r="H197" s="53"/>
      <c r="I197" s="53">
        <f t="shared" si="5"/>
        <v>0</v>
      </c>
    </row>
    <row r="198" spans="1:9" hidden="1">
      <c r="A198" s="48"/>
      <c r="B198" s="63"/>
      <c r="C198" s="50"/>
      <c r="D198" s="51"/>
      <c r="E198" s="52" t="str">
        <f>IF(LEN($A198) &gt; 0,VLOOKUP($A198, [1]Dział!$A$1:$B$200,2,FALSE),IF(LEN($B198) &gt; 0,VLOOKUP($B198, [1]Rozdz!$A$1:$B$690,2,FALSE),IF(LEN($C198) &gt; 0,VLOOKUP($C198, [1]Paragraf.dochód!$A$1:$B$200,2,FALSE),"")))</f>
        <v/>
      </c>
      <c r="F198" s="53"/>
      <c r="G198" s="53"/>
      <c r="H198" s="53"/>
      <c r="I198" s="53">
        <f t="shared" si="5"/>
        <v>0</v>
      </c>
    </row>
    <row r="199" spans="1:9" hidden="1">
      <c r="A199" s="48"/>
      <c r="B199" s="63"/>
      <c r="C199" s="50"/>
      <c r="D199" s="51"/>
      <c r="E199" s="52" t="str">
        <f>IF(LEN($A199) &gt; 0,VLOOKUP($A199, [1]Dział!$A$1:$B$200,2,FALSE),IF(LEN($B199) &gt; 0,VLOOKUP($B199, [1]Rozdz!$A$1:$B$690,2,FALSE),IF(LEN($C199) &gt; 0,VLOOKUP($C199, [1]Paragraf.dochód!$A$1:$B$200,2,FALSE),"")))</f>
        <v/>
      </c>
      <c r="F199" s="53"/>
      <c r="G199" s="53"/>
      <c r="H199" s="53"/>
      <c r="I199" s="53">
        <f t="shared" si="5"/>
        <v>0</v>
      </c>
    </row>
    <row r="200" spans="1:9" hidden="1">
      <c r="A200" s="48"/>
      <c r="B200" s="63"/>
      <c r="C200" s="50"/>
      <c r="D200" s="51"/>
      <c r="E200" s="52" t="str">
        <f>IF(LEN($A200) &gt; 0,VLOOKUP($A200, [1]Dział!$A$1:$B$200,2,FALSE),IF(LEN($B200) &gt; 0,VLOOKUP($B200, [1]Rozdz!$A$1:$B$690,2,FALSE),IF(LEN($C200) &gt; 0,VLOOKUP($C200, [1]Paragraf.dochód!$A$1:$B$200,2,FALSE),"")))</f>
        <v/>
      </c>
      <c r="F200" s="53"/>
      <c r="G200" s="53"/>
      <c r="H200" s="53"/>
      <c r="I200" s="53">
        <f t="shared" si="5"/>
        <v>0</v>
      </c>
    </row>
    <row r="201" spans="1:9" hidden="1">
      <c r="A201" s="48"/>
      <c r="B201" s="63"/>
      <c r="C201" s="50"/>
      <c r="D201" s="51"/>
      <c r="E201" s="52" t="str">
        <f>IF(LEN($A201) &gt; 0,VLOOKUP($A201, [1]Dział!$A$1:$B$200,2,FALSE),IF(LEN($B201) &gt; 0,VLOOKUP($B201, [1]Rozdz!$A$1:$B$690,2,FALSE),IF(LEN($C201) &gt; 0,VLOOKUP($C201, [1]Paragraf.dochód!$A$1:$B$200,2,FALSE),"")))</f>
        <v/>
      </c>
      <c r="F201" s="53"/>
      <c r="G201" s="53"/>
      <c r="H201" s="53"/>
      <c r="I201" s="53">
        <f t="shared" si="5"/>
        <v>0</v>
      </c>
    </row>
    <row r="202" spans="1:9" hidden="1">
      <c r="A202" s="48"/>
      <c r="B202" s="63"/>
      <c r="C202" s="43"/>
      <c r="D202" s="44"/>
      <c r="E202" s="52" t="str">
        <f>IF(LEN($A202) &gt; 0,VLOOKUP($A202, [1]Dział!$A$1:$B$200,2,FALSE),IF(LEN($B202) &gt; 0,VLOOKUP($B202, [1]Rozdz!$A$1:$B$690,2,FALSE),IF(LEN($C202) &gt; 0,VLOOKUP($C202, [1]Paragraf.dochód!$A$1:$B$200,2,FALSE),"")))</f>
        <v/>
      </c>
      <c r="F202" s="53"/>
      <c r="G202" s="53"/>
      <c r="H202" s="53"/>
      <c r="I202" s="53">
        <f t="shared" si="5"/>
        <v>0</v>
      </c>
    </row>
    <row r="203" spans="1:9" hidden="1">
      <c r="A203" s="48"/>
      <c r="B203" s="63"/>
      <c r="C203" s="50"/>
      <c r="D203" s="51"/>
      <c r="E203" s="52" t="str">
        <f>IF(LEN($A203) &gt; 0,VLOOKUP($A203, [1]Dział!$A$1:$B$200,2,FALSE),IF(LEN($B203) &gt; 0,VLOOKUP($B203, [1]Rozdz!$A$1:$B$690,2,FALSE),IF(LEN($C203) &gt; 0,VLOOKUP($C203, [1]Paragraf.dochód!$A$1:$B$200,2,FALSE),"")))</f>
        <v/>
      </c>
      <c r="F203" s="53"/>
      <c r="G203" s="53"/>
      <c r="H203" s="53"/>
      <c r="I203" s="53">
        <f t="shared" si="5"/>
        <v>0</v>
      </c>
    </row>
    <row r="204" spans="1:9" hidden="1">
      <c r="A204" s="48"/>
      <c r="B204" s="63"/>
      <c r="C204" s="50"/>
      <c r="D204" s="51"/>
      <c r="E204" s="52" t="str">
        <f>IF(LEN($A204) &gt; 0,VLOOKUP($A204, [1]Dział!$A$1:$B$200,2,FALSE),IF(LEN($B204) &gt; 0,VLOOKUP($B204, [1]Rozdz!$A$1:$B$690,2,FALSE),IF(LEN($C204) &gt; 0,VLOOKUP($C204, [1]Paragraf.dochód!$A$1:$B$200,2,FALSE),"")))</f>
        <v/>
      </c>
      <c r="F204" s="53"/>
      <c r="G204" s="53"/>
      <c r="H204" s="53"/>
      <c r="I204" s="53">
        <f t="shared" si="5"/>
        <v>0</v>
      </c>
    </row>
    <row r="205" spans="1:9" hidden="1">
      <c r="A205" s="48"/>
      <c r="B205" s="63"/>
      <c r="C205" s="50"/>
      <c r="D205" s="51"/>
      <c r="E205" s="52" t="str">
        <f>IF(LEN($A205) &gt; 0,VLOOKUP($A205, [1]Dział!$A$1:$B$200,2,FALSE),IF(LEN($B205) &gt; 0,VLOOKUP($B205, [1]Rozdz!$A$1:$B$690,2,FALSE),IF(LEN($C205) &gt; 0,VLOOKUP($C205, [1]Paragraf.dochód!$A$1:$B$200,2,FALSE),"")))</f>
        <v/>
      </c>
      <c r="F205" s="53"/>
      <c r="G205" s="53"/>
      <c r="H205" s="53"/>
      <c r="I205" s="53">
        <f t="shared" si="5"/>
        <v>0</v>
      </c>
    </row>
    <row r="206" spans="1:9" hidden="1">
      <c r="A206" s="54"/>
      <c r="B206" s="64"/>
      <c r="C206" s="56"/>
      <c r="D206" s="57"/>
      <c r="E206" s="58" t="str">
        <f>IF(LEN($A206) &gt; 0,VLOOKUP($A206, [1]Dział!$A$1:$B$200,2,FALSE),IF(LEN($B206) &gt; 0,VLOOKUP($B206, [1]Rozdz!$A$1:$B$690,2,FALSE),IF(LEN($C206) &gt; 0,VLOOKUP($C206, [1]Paragraf.dochód!$A$1:$B$200,2,FALSE),"")))</f>
        <v/>
      </c>
      <c r="F206" s="59"/>
      <c r="G206" s="59"/>
      <c r="H206" s="59"/>
      <c r="I206" s="53">
        <f t="shared" ref="I206:I237" si="6">F206-G206+H206</f>
        <v>0</v>
      </c>
    </row>
    <row r="207" spans="1:9">
      <c r="A207" s="65"/>
      <c r="B207" s="66"/>
      <c r="C207" s="67"/>
      <c r="D207" s="68"/>
      <c r="E207" s="69" t="s">
        <v>0</v>
      </c>
      <c r="F207" s="70">
        <f>F14+F20+F23+F26+F29+F32</f>
        <v>177967879</v>
      </c>
      <c r="G207" s="70">
        <f>G14+G20+G23+G26+G29+G32</f>
        <v>0</v>
      </c>
      <c r="H207" s="70">
        <f>H14+H20+H23+H26+H29+H32</f>
        <v>590389</v>
      </c>
      <c r="I207" s="71">
        <f>SUM(F207-G207+H207)</f>
        <v>178558268</v>
      </c>
    </row>
    <row r="208" spans="1:9">
      <c r="A208" s="65"/>
      <c r="B208" s="66"/>
      <c r="C208" s="72"/>
      <c r="D208" s="73"/>
      <c r="E208" s="20"/>
      <c r="F208" s="74"/>
      <c r="G208" s="74"/>
      <c r="H208" s="74"/>
      <c r="I208" s="74"/>
    </row>
    <row r="209" spans="1:9">
      <c r="A209" s="75" t="s">
        <v>1</v>
      </c>
      <c r="B209" s="75"/>
      <c r="C209" s="75"/>
      <c r="D209" s="75"/>
      <c r="E209" s="75"/>
      <c r="F209" s="75"/>
      <c r="G209" s="75"/>
      <c r="H209" s="75"/>
      <c r="I209" s="75"/>
    </row>
    <row r="210" spans="1:9" ht="12.75" customHeight="1">
      <c r="A210" s="34">
        <v>10</v>
      </c>
      <c r="B210" s="35"/>
      <c r="C210" s="76"/>
      <c r="D210" s="37"/>
      <c r="E210" s="77" t="str">
        <f>IF(LEN($A210) &gt; 0,VLOOKUP($A210, [1]Dział!$A$1:$B$200,2,FALSE),IF(LEN($B210) &gt; 0,VLOOKUP($B210, [1]Rozdz!$A$1:$B$690,2,FALSE),IF(LEN($C210) &gt; 0,VLOOKUP($C210, [1]Paragraf.wydatek!$A$1:$B$500,2,FALSE),"")))</f>
        <v>Rolnictwo i łowiectwo</v>
      </c>
      <c r="F210" s="39">
        <f>'[2]UKŁAD WYKONAWCZY'!$F$8</f>
        <v>125127541</v>
      </c>
      <c r="G210" s="39">
        <f>G211</f>
        <v>1780</v>
      </c>
      <c r="H210" s="39">
        <f>H211</f>
        <v>1780</v>
      </c>
      <c r="I210" s="39">
        <f t="shared" ref="I210:I273" si="7">F210-G210+H210</f>
        <v>125127541</v>
      </c>
    </row>
    <row r="211" spans="1:9" s="61" customFormat="1">
      <c r="A211" s="41"/>
      <c r="B211" s="78">
        <v>1006</v>
      </c>
      <c r="C211" s="79"/>
      <c r="D211" s="44"/>
      <c r="E211" s="80" t="str">
        <f>IF(LEN($A211) &gt; 0,VLOOKUP($A211, [1]Dział!$A$1:$B$200,2,FALSE),IF(LEN($B211) &gt; 0,VLOOKUP($B211, [1]Rozdz!$A$1:$B$690,2,FALSE),IF(LEN($C211) &gt; 0,VLOOKUP($C211, [1]Paragraf.wydatek!$A$1:$B$500,2,FALSE),"")))</f>
        <v>Zarządy melioracji i urządzeń wodnych</v>
      </c>
      <c r="F211" s="46">
        <f>'[2]UKŁAD WYKONAWCZY'!$F$12</f>
        <v>12607422</v>
      </c>
      <c r="G211" s="46">
        <f>SUM(G212:G215)</f>
        <v>1780</v>
      </c>
      <c r="H211" s="46">
        <f>SUM(H212:H215)</f>
        <v>1780</v>
      </c>
      <c r="I211" s="46">
        <f t="shared" si="7"/>
        <v>12607422</v>
      </c>
    </row>
    <row r="212" spans="1:9">
      <c r="A212" s="48"/>
      <c r="B212" s="81"/>
      <c r="C212" s="82">
        <v>435</v>
      </c>
      <c r="D212" s="51">
        <v>0</v>
      </c>
      <c r="E212" s="83" t="str">
        <f>IF(LEN($A212) &gt; 0,VLOOKUP($A212, [1]Dział!$A$1:$B$200,2,FALSE),IF(LEN($B212) &gt; 0,VLOOKUP($B212, [1]Rozdz!$A$1:$B$690,2,FALSE),IF(LEN($C212) &gt; 0,VLOOKUP($C212, [1]Paragraf.wydatek!$A$1:$B$500,2,FALSE),"")))</f>
        <v>Zakup usług dostępu do sieci Internet</v>
      </c>
      <c r="F212" s="53">
        <f>'[2]UKŁAD WYKONAWCZY'!$F$29</f>
        <v>30000</v>
      </c>
      <c r="G212" s="53">
        <v>0</v>
      </c>
      <c r="H212" s="53">
        <v>1150</v>
      </c>
      <c r="I212" s="53">
        <f t="shared" si="7"/>
        <v>31150</v>
      </c>
    </row>
    <row r="213" spans="1:9">
      <c r="A213" s="48"/>
      <c r="B213" s="81"/>
      <c r="C213" s="82">
        <v>441</v>
      </c>
      <c r="D213" s="51">
        <v>0</v>
      </c>
      <c r="E213" s="83" t="str">
        <f>IF(LEN($A213) &gt; 0,VLOOKUP($A213, [1]Dział!$A$1:$B$200,2,FALSE),IF(LEN($B213) &gt; 0,VLOOKUP($B213, [1]Rozdz!$A$1:$B$690,2,FALSE),IF(LEN($C213) &gt; 0,VLOOKUP($C213, [1]Paragraf.wydatek!$A$1:$B$500,2,FALSE),"")))</f>
        <v>Podróże służbowe krajowe</v>
      </c>
      <c r="F213" s="53">
        <f>'[2]UKŁAD WYKONAWCZY'!$F$33</f>
        <v>19000</v>
      </c>
      <c r="G213" s="53">
        <v>0</v>
      </c>
      <c r="H213" s="53">
        <v>578</v>
      </c>
      <c r="I213" s="53">
        <f t="shared" si="7"/>
        <v>19578</v>
      </c>
    </row>
    <row r="214" spans="1:9">
      <c r="A214" s="48"/>
      <c r="B214" s="81"/>
      <c r="C214" s="82">
        <v>448</v>
      </c>
      <c r="D214" s="51">
        <v>0</v>
      </c>
      <c r="E214" s="83" t="str">
        <f>IF(LEN($A214) &gt; 0,VLOOKUP($A214, [1]Dział!$A$1:$B$200,2,FALSE),IF(LEN($B214) &gt; 0,VLOOKUP($B214, [1]Rozdz!$A$1:$B$690,2,FALSE),IF(LEN($C214) &gt; 0,VLOOKUP($C214, [1]Paragraf.wydatek!$A$1:$B$500,2,FALSE),"")))</f>
        <v>Podatek od nieruchomości</v>
      </c>
      <c r="F214" s="53">
        <f>'[2]UKŁAD WYKONAWCZY'!$F$37</f>
        <v>79400</v>
      </c>
      <c r="G214" s="53">
        <v>1780</v>
      </c>
      <c r="H214" s="53">
        <v>0</v>
      </c>
      <c r="I214" s="53">
        <f t="shared" si="7"/>
        <v>77620</v>
      </c>
    </row>
    <row r="215" spans="1:9" ht="25.5">
      <c r="A215" s="54"/>
      <c r="B215" s="64"/>
      <c r="C215" s="84">
        <v>450</v>
      </c>
      <c r="D215" s="57">
        <v>0</v>
      </c>
      <c r="E215" s="85" t="str">
        <f>IF(LEN($A215) &gt; 0,VLOOKUP($A215, [1]Dział!$A$1:$B$200,2,FALSE),IF(LEN($B215) &gt; 0,VLOOKUP($B215, [1]Rozdz!$A$1:$B$690,2,FALSE),IF(LEN($C215) &gt; 0,VLOOKUP($C215, [1]Paragraf.wydatek!$A$1:$B$500,2,FALSE),"")))</f>
        <v>Pozostałe podatki na rzecz budżetów jednostek samorządu terytorialnego</v>
      </c>
      <c r="F215" s="59">
        <f>'[2]UKŁAD WYKONAWCZY'!$F$38</f>
        <v>310</v>
      </c>
      <c r="G215" s="59">
        <v>0</v>
      </c>
      <c r="H215" s="59">
        <v>52</v>
      </c>
      <c r="I215" s="59">
        <f t="shared" si="7"/>
        <v>362</v>
      </c>
    </row>
    <row r="216" spans="1:9">
      <c r="A216" s="34">
        <v>600</v>
      </c>
      <c r="B216" s="35"/>
      <c r="C216" s="76"/>
      <c r="D216" s="37"/>
      <c r="E216" s="77" t="str">
        <f>IF(LEN($A216) &gt; 0,VLOOKUP($A216, [1]Dział!$A$1:$B$200,2,FALSE),IF(LEN($B216) &gt; 0,VLOOKUP($B216, [1]Rozdz!$A$1:$B$690,2,FALSE),IF(LEN($C216) &gt; 0,VLOOKUP($C216, [1]Paragraf.wydatek!$A$1:$B$500,2,FALSE),"")))</f>
        <v>Transport i łączność</v>
      </c>
      <c r="F216" s="39">
        <f>'[2]UKŁAD WYKONAWCZY'!$F$243</f>
        <v>852508760</v>
      </c>
      <c r="G216" s="39">
        <f>G217+G227</f>
        <v>48245</v>
      </c>
      <c r="H216" s="39">
        <f>H217+H227</f>
        <v>573743</v>
      </c>
      <c r="I216" s="39">
        <f t="shared" si="7"/>
        <v>853034258</v>
      </c>
    </row>
    <row r="217" spans="1:9" s="47" customFormat="1">
      <c r="A217" s="41"/>
      <c r="B217" s="78">
        <v>60014</v>
      </c>
      <c r="C217" s="79"/>
      <c r="D217" s="44"/>
      <c r="E217" s="80" t="str">
        <f>IF(LEN($A217) &gt; 0,VLOOKUP($A217, [1]Dział!$A$1:$B$200,2,FALSE),IF(LEN($B217) &gt; 0,VLOOKUP($B217, [1]Rozdz!$A$1:$B$690,2,FALSE),IF(LEN($C217) &gt; 0,VLOOKUP($C217, [1]Paragraf.wydatek!$A$1:$B$500,2,FALSE),"")))</f>
        <v>Drogi publiczne powiatowe</v>
      </c>
      <c r="F217" s="46">
        <f>'[2]UKŁAD WYKONAWCZY'!$F$309</f>
        <v>2100000</v>
      </c>
      <c r="G217" s="46">
        <f>SUM(G218:G226)</f>
        <v>4045</v>
      </c>
      <c r="H217" s="46">
        <f>SUM(H218:H226)</f>
        <v>529543</v>
      </c>
      <c r="I217" s="46">
        <f t="shared" si="7"/>
        <v>2625498</v>
      </c>
    </row>
    <row r="218" spans="1:9">
      <c r="A218" s="48"/>
      <c r="B218" s="81"/>
      <c r="C218" s="82">
        <v>421</v>
      </c>
      <c r="D218" s="51">
        <v>0</v>
      </c>
      <c r="E218" s="83" t="str">
        <f>IF(LEN($A218) &gt; 0,VLOOKUP($A218, [1]Dział!$A$1:$B$200,2,FALSE),IF(LEN($B218) &gt; 0,VLOOKUP($B218, [1]Rozdz!$A$1:$B$690,2,FALSE),IF(LEN($C218) &gt; 0,VLOOKUP($C218, [1]Paragraf.wydatek!$A$1:$B$500,2,FALSE),"")))</f>
        <v>Zakup materiałów i wyposażenia</v>
      </c>
      <c r="F218" s="53">
        <f>'[2]UKŁAD WYKONAWCZY'!$F$318</f>
        <v>173445</v>
      </c>
      <c r="G218" s="53">
        <v>0</v>
      </c>
      <c r="H218" s="53">
        <v>37000</v>
      </c>
      <c r="I218" s="53">
        <f t="shared" si="7"/>
        <v>210445</v>
      </c>
    </row>
    <row r="219" spans="1:9">
      <c r="A219" s="48"/>
      <c r="B219" s="81"/>
      <c r="C219" s="82">
        <v>427</v>
      </c>
      <c r="D219" s="51">
        <v>0</v>
      </c>
      <c r="E219" s="83" t="str">
        <f>IF(LEN($A219) &gt; 0,VLOOKUP($A219, [1]Dział!$A$1:$B$200,2,FALSE),IF(LEN($B219) &gt; 0,VLOOKUP($B219, [1]Rozdz!$A$1:$B$690,2,FALSE),IF(LEN($C219) &gt; 0,VLOOKUP($C219, [1]Paragraf.wydatek!$A$1:$B$500,2,FALSE),"")))</f>
        <v>Zakup usług remontowych</v>
      </c>
      <c r="F219" s="53">
        <f>'[2]UKŁAD WYKONAWCZY'!$F$320</f>
        <v>736500</v>
      </c>
      <c r="G219" s="53">
        <v>0</v>
      </c>
      <c r="H219" s="53">
        <v>55000</v>
      </c>
      <c r="I219" s="53">
        <f t="shared" si="7"/>
        <v>791500</v>
      </c>
    </row>
    <row r="220" spans="1:9">
      <c r="A220" s="48"/>
      <c r="B220" s="81"/>
      <c r="C220" s="82">
        <v>430</v>
      </c>
      <c r="D220" s="51">
        <v>0</v>
      </c>
      <c r="E220" s="83" t="str">
        <f>IF(LEN($A220) &gt; 0,VLOOKUP($A220, [1]Dział!$A$1:$B$200,2,FALSE),IF(LEN($B220) &gt; 0,VLOOKUP($B220, [1]Rozdz!$A$1:$B$690,2,FALSE),IF(LEN($C220) &gt; 0,VLOOKUP($C220, [1]Paragraf.wydatek!$A$1:$B$500,2,FALSE),"")))</f>
        <v>Zakup usług pozostałych</v>
      </c>
      <c r="F220" s="53">
        <f>'[2]UKŁAD WYKONAWCZY'!$F$322</f>
        <v>633510</v>
      </c>
      <c r="G220" s="53">
        <v>0</v>
      </c>
      <c r="H220" s="53">
        <v>50045</v>
      </c>
      <c r="I220" s="53">
        <f t="shared" si="7"/>
        <v>683555</v>
      </c>
    </row>
    <row r="221" spans="1:9">
      <c r="A221" s="48"/>
      <c r="B221" s="81"/>
      <c r="C221" s="82">
        <v>443</v>
      </c>
      <c r="D221" s="51">
        <v>0</v>
      </c>
      <c r="E221" s="83" t="str">
        <f>IF(LEN($A221) &gt; 0,VLOOKUP($A221, [1]Dział!$A$1:$B$200,2,FALSE),IF(LEN($B221) &gt; 0,VLOOKUP($B221, [1]Rozdz!$A$1:$B$690,2,FALSE),IF(LEN($C221) &gt; 0,VLOOKUP($C221, [1]Paragraf.wydatek!$A$1:$B$500,2,FALSE),"")))</f>
        <v>Różne opłaty i składki</v>
      </c>
      <c r="F221" s="53">
        <f>'[2]UKŁAD WYKONAWCZY'!$F$328</f>
        <v>38500</v>
      </c>
      <c r="G221" s="53">
        <v>4000</v>
      </c>
      <c r="H221" s="53">
        <v>0</v>
      </c>
      <c r="I221" s="53">
        <f t="shared" si="7"/>
        <v>34500</v>
      </c>
    </row>
    <row r="222" spans="1:9" ht="25.5">
      <c r="A222" s="48"/>
      <c r="B222" s="81"/>
      <c r="C222" s="82">
        <v>450</v>
      </c>
      <c r="D222" s="51">
        <v>0</v>
      </c>
      <c r="E222" s="83" t="str">
        <f>IF(LEN($A222) &gt; 0,VLOOKUP($A222, [1]Dział!$A$1:$B$200,2,FALSE),IF(LEN($B222) &gt; 0,VLOOKUP($B222, [1]Rozdz!$A$1:$B$690,2,FALSE),IF(LEN($C222) &gt; 0,VLOOKUP($C222, [1]Paragraf.wydatek!$A$1:$B$500,2,FALSE),"")))</f>
        <v>Pozostałe podatki na rzecz budżetów jednostek samorządu terytorialnego</v>
      </c>
      <c r="F222" s="53">
        <f>'[2]UKŁAD WYKONAWCZY'!$F$331</f>
        <v>500</v>
      </c>
      <c r="G222" s="53">
        <v>45</v>
      </c>
      <c r="H222" s="53">
        <v>0</v>
      </c>
      <c r="I222" s="53">
        <f t="shared" si="7"/>
        <v>455</v>
      </c>
    </row>
    <row r="223" spans="1:9" s="13" customFormat="1" ht="51">
      <c r="A223" s="48"/>
      <c r="B223" s="81"/>
      <c r="C223" s="82">
        <v>456</v>
      </c>
      <c r="D223" s="51">
        <v>9</v>
      </c>
      <c r="E223" s="83" t="str">
        <f>IF(LEN($A223) &gt; 0,VLOOKUP($A223, [1]Dział!$A$1:$B$200,2,FALSE),IF(LEN($B223) &gt; 0,VLOOKUP($B223, [1]Rozdz!$A$1:$B$690,2,FALSE),IF(LEN($C223) &gt; 0,VLOOKUP($C223, [1]Paragraf.wydatek!$A$1:$B$500,2,FALSE),"")))</f>
        <v>Odsetki od dotacji oraz płatności: wykorzystanych niezgodnie z przeznaczeniem lub wykorzystanych z naruszeniem procedur, o których mowa w art. 184 ustawy, pobranych nienależnie lub w nadmiernej wysokości</v>
      </c>
      <c r="F223" s="53">
        <v>0</v>
      </c>
      <c r="G223" s="53">
        <v>0</v>
      </c>
      <c r="H223" s="53">
        <v>41964</v>
      </c>
      <c r="I223" s="53">
        <f t="shared" si="7"/>
        <v>41964</v>
      </c>
    </row>
    <row r="224" spans="1:9" ht="25.5">
      <c r="A224" s="48"/>
      <c r="B224" s="81"/>
      <c r="C224" s="82">
        <v>470</v>
      </c>
      <c r="D224" s="51">
        <v>0</v>
      </c>
      <c r="E224" s="83" t="str">
        <f>IF(LEN($A224) &gt; 0,VLOOKUP($A224, [1]Dział!$A$1:$B$200,2,FALSE),IF(LEN($B224) &gt; 0,VLOOKUP($B224, [1]Rozdz!$A$1:$B$690,2,FALSE),IF(LEN($C224) &gt; 0,VLOOKUP($C224, [1]Paragraf.wydatek!$A$1:$B$500,2,FALSE),"")))</f>
        <v>Szkolenia pracowników niebędących członkami korpusu służby cywilnej</v>
      </c>
      <c r="F224" s="53">
        <f>'[2]UKŁAD WYKONAWCZY'!$F$335</f>
        <v>2400</v>
      </c>
      <c r="G224" s="53">
        <v>0</v>
      </c>
      <c r="H224" s="53">
        <v>2000</v>
      </c>
      <c r="I224" s="53">
        <f t="shared" si="7"/>
        <v>4400</v>
      </c>
    </row>
    <row r="225" spans="1:9" ht="15.75" customHeight="1">
      <c r="A225" s="48"/>
      <c r="B225" s="81"/>
      <c r="C225" s="82">
        <v>605</v>
      </c>
      <c r="D225" s="51">
        <v>0</v>
      </c>
      <c r="E225" s="83" t="str">
        <f>IF(LEN($A225) &gt; 0,VLOOKUP($A225, [1]Dział!$A$1:$B$200,2,FALSE),IF(LEN($B225) &gt; 0,VLOOKUP($B225, [1]Rozdz!$A$1:$B$690,2,FALSE),IF(LEN($C225) &gt; 0,VLOOKUP($C225, [1]Paragraf.wydatek!$A$1:$B$500,2,FALSE),"")))</f>
        <v>Wydatki inwestycyjne jednostek budżetowych</v>
      </c>
      <c r="F225" s="53">
        <v>0</v>
      </c>
      <c r="G225" s="53">
        <v>0</v>
      </c>
      <c r="H225" s="53">
        <v>245000</v>
      </c>
      <c r="I225" s="53">
        <f t="shared" si="7"/>
        <v>245000</v>
      </c>
    </row>
    <row r="226" spans="1:9" ht="38.25">
      <c r="A226" s="48"/>
      <c r="B226" s="81"/>
      <c r="C226" s="82">
        <v>666</v>
      </c>
      <c r="D226" s="51">
        <v>8</v>
      </c>
      <c r="E226" s="83" t="str">
        <f>IF(LEN($A226) &gt; 0,VLOOKUP($A226, [1]Dział!$A$1:$B$200,2,FALSE),IF(LEN($B226) &gt; 0,VLOOKUP($B226, [1]Rozdz!$A$1:$B$690,2,FALSE),IF(LEN($C226) &gt; 0,VLOOKUP($C226, [1]Paragraf.wydatek!$A$1:$B$500,2,FALSE),"")))</f>
        <v>Zwroty dotacji oraz płatności, w tym wykorzystanych niezgodnie z przeznaczeniem lub wykorzystanych z naruszeniem procedur, pobranych nienależnie lub w nadmiernej wysokości</v>
      </c>
      <c r="F226" s="53">
        <v>0</v>
      </c>
      <c r="G226" s="53">
        <v>0</v>
      </c>
      <c r="H226" s="53">
        <v>98534</v>
      </c>
      <c r="I226" s="53">
        <f t="shared" si="7"/>
        <v>98534</v>
      </c>
    </row>
    <row r="227" spans="1:9" s="61" customFormat="1">
      <c r="A227" s="41"/>
      <c r="B227" s="78">
        <v>60095</v>
      </c>
      <c r="C227" s="79"/>
      <c r="D227" s="44"/>
      <c r="E227" s="80" t="str">
        <f>IF(LEN($A227) &gt; 0,VLOOKUP($A227, [1]Dział!$A$1:$B$200,2,FALSE),IF(LEN($B227) &gt; 0,VLOOKUP($B227, [1]Rozdz!$A$1:$B$690,2,FALSE),IF(LEN($C227) &gt; 0,VLOOKUP($C227, [1]Paragraf.wydatek!$A$1:$B$500,2,FALSE),"")))</f>
        <v>Pozostała działalność</v>
      </c>
      <c r="F227" s="46">
        <f>'[2]UKŁAD WYKONAWCZY'!$F$401</f>
        <v>3153827</v>
      </c>
      <c r="G227" s="46">
        <f>SUM(G228:G231)</f>
        <v>44200</v>
      </c>
      <c r="H227" s="46">
        <f>SUM(H228:H231)</f>
        <v>44200</v>
      </c>
      <c r="I227" s="46">
        <f t="shared" si="7"/>
        <v>3153827</v>
      </c>
    </row>
    <row r="228" spans="1:9">
      <c r="A228" s="48"/>
      <c r="B228" s="81"/>
      <c r="C228" s="82">
        <v>421</v>
      </c>
      <c r="D228" s="51">
        <v>7</v>
      </c>
      <c r="E228" s="83" t="str">
        <f>IF(LEN($A228) &gt; 0,VLOOKUP($A228, [1]Dział!$A$1:$B$200,2,FALSE),IF(LEN($B228) &gt; 0,VLOOKUP($B228, [1]Rozdz!$A$1:$B$690,2,FALSE),IF(LEN($C228) &gt; 0,VLOOKUP($C228, [1]Paragraf.wydatek!$A$1:$B$500,2,FALSE),"")))</f>
        <v>Zakup materiałów i wyposażenia</v>
      </c>
      <c r="F228" s="53">
        <f>'[2]UKŁAD WYKONAWCZY'!$F$413</f>
        <v>46070</v>
      </c>
      <c r="G228" s="53">
        <v>37570</v>
      </c>
      <c r="H228" s="53">
        <v>0</v>
      </c>
      <c r="I228" s="53">
        <f t="shared" si="7"/>
        <v>8500</v>
      </c>
    </row>
    <row r="229" spans="1:9">
      <c r="A229" s="48"/>
      <c r="B229" s="81"/>
      <c r="C229" s="82">
        <v>421</v>
      </c>
      <c r="D229" s="51">
        <v>9</v>
      </c>
      <c r="E229" s="83" t="str">
        <f>IF(LEN($A229) &gt; 0,VLOOKUP($A229, [1]Dział!$A$1:$B$200,2,FALSE),IF(LEN($B229) &gt; 0,VLOOKUP($B229, [1]Rozdz!$A$1:$B$690,2,FALSE),IF(LEN($C229) &gt; 0,VLOOKUP($C229, [1]Paragraf.wydatek!$A$1:$B$500,2,FALSE),"")))</f>
        <v>Zakup materiałów i wyposażenia</v>
      </c>
      <c r="F229" s="53">
        <f>'[2]UKŁAD WYKONAWCZY'!$F$414</f>
        <v>8130</v>
      </c>
      <c r="G229" s="53">
        <v>6630</v>
      </c>
      <c r="H229" s="53">
        <v>0</v>
      </c>
      <c r="I229" s="53">
        <f t="shared" si="7"/>
        <v>1500</v>
      </c>
    </row>
    <row r="230" spans="1:9">
      <c r="A230" s="48"/>
      <c r="B230" s="81"/>
      <c r="C230" s="82">
        <v>430</v>
      </c>
      <c r="D230" s="51">
        <v>7</v>
      </c>
      <c r="E230" s="83" t="str">
        <f>IF(LEN($A230) &gt; 0,VLOOKUP($A230, [1]Dział!$A$1:$B$200,2,FALSE),IF(LEN($B230) &gt; 0,VLOOKUP($B230, [1]Rozdz!$A$1:$B$690,2,FALSE),IF(LEN($C230) &gt; 0,VLOOKUP($C230, [1]Paragraf.wydatek!$A$1:$B$500,2,FALSE),"")))</f>
        <v>Zakup usług pozostałych</v>
      </c>
      <c r="F230" s="53">
        <f>'[2]UKŁAD WYKONAWCZY'!$F$416</f>
        <v>33258</v>
      </c>
      <c r="G230" s="53">
        <v>0</v>
      </c>
      <c r="H230" s="53">
        <v>37570</v>
      </c>
      <c r="I230" s="53">
        <f t="shared" si="7"/>
        <v>70828</v>
      </c>
    </row>
    <row r="231" spans="1:9">
      <c r="A231" s="54"/>
      <c r="B231" s="64"/>
      <c r="C231" s="84">
        <v>430</v>
      </c>
      <c r="D231" s="57">
        <v>9</v>
      </c>
      <c r="E231" s="85" t="str">
        <f>IF(LEN($A231) &gt; 0,VLOOKUP($A231, [1]Dział!$A$1:$B$200,2,FALSE),IF(LEN($B231) &gt; 0,VLOOKUP($B231, [1]Rozdz!$A$1:$B$690,2,FALSE),IF(LEN($C231) &gt; 0,VLOOKUP($C231, [1]Paragraf.wydatek!$A$1:$B$500,2,FALSE),"")))</f>
        <v>Zakup usług pozostałych</v>
      </c>
      <c r="F231" s="59">
        <f>'[2]UKŁAD WYKONAWCZY'!$F$417</f>
        <v>2869</v>
      </c>
      <c r="G231" s="59">
        <v>0</v>
      </c>
      <c r="H231" s="59">
        <v>6630</v>
      </c>
      <c r="I231" s="59">
        <f t="shared" si="7"/>
        <v>9499</v>
      </c>
    </row>
    <row r="232" spans="1:9">
      <c r="A232" s="34">
        <v>750</v>
      </c>
      <c r="B232" s="35"/>
      <c r="C232" s="76"/>
      <c r="D232" s="37"/>
      <c r="E232" s="77" t="str">
        <f>IF(LEN($A232) &gt; 0,VLOOKUP($A232, [1]Dział!$A$1:$B$200,2,FALSE),IF(LEN($B232) &gt; 0,VLOOKUP($B232, [1]Rozdz!$A$1:$B$690,2,FALSE),IF(LEN($C232) &gt; 0,VLOOKUP($C232, [1]Paragraf.wydatek!$A$1:$B$500,2,FALSE),"")))</f>
        <v>Administracja publiczna</v>
      </c>
      <c r="F232" s="39">
        <f>'[2]UKŁAD WYKONAWCZY'!$F$558</f>
        <v>84491780</v>
      </c>
      <c r="G232" s="39">
        <f>G233+G237</f>
        <v>15000</v>
      </c>
      <c r="H232" s="39">
        <f>H233+H237</f>
        <v>15058</v>
      </c>
      <c r="I232" s="39">
        <f t="shared" si="7"/>
        <v>84491838</v>
      </c>
    </row>
    <row r="233" spans="1:9" s="61" customFormat="1">
      <c r="A233" s="41"/>
      <c r="B233" s="78">
        <v>75018</v>
      </c>
      <c r="C233" s="79"/>
      <c r="D233" s="44"/>
      <c r="E233" s="80" t="str">
        <f>IF(LEN($A233) &gt; 0,VLOOKUP($A233, [1]Dział!$A$1:$B$200,2,FALSE),IF(LEN($B233) &gt; 0,VLOOKUP($B233, [1]Rozdz!$A$1:$B$690,2,FALSE),IF(LEN($C233) &gt; 0,VLOOKUP($C233, [1]Paragraf.wydatek!$A$1:$B$500,2,FALSE),"")))</f>
        <v>Urzędy marszałkowskie</v>
      </c>
      <c r="F233" s="46">
        <f>'[2]UKŁAD WYKONAWCZY'!$F$600</f>
        <v>70335496</v>
      </c>
      <c r="G233" s="46">
        <f>SUM(G234:G236)</f>
        <v>5000</v>
      </c>
      <c r="H233" s="46">
        <f>SUM(H234:H236)</f>
        <v>5058</v>
      </c>
      <c r="I233" s="46">
        <f t="shared" si="7"/>
        <v>70335554</v>
      </c>
    </row>
    <row r="234" spans="1:9" ht="51">
      <c r="A234" s="48"/>
      <c r="B234" s="81"/>
      <c r="C234" s="82">
        <v>291</v>
      </c>
      <c r="D234" s="51">
        <v>8</v>
      </c>
      <c r="E234" s="83" t="str">
        <f>IF(LEN($A234) &gt; 0,VLOOKUP($A234, [1]Dział!$A$1:$B$200,2,FALSE),IF(LEN($B234) &gt; 0,VLOOKUP($B234, [1]Rozdz!$A$1:$B$690,2,FALSE),IF(LEN($C234) &gt; 0,VLOOKUP($C234, [1]Paragraf.wydatek!$A$1:$B$500,2,FALSE),"")))</f>
        <v>Zwrot dotacji oraz płatności, w tym wykorzystanych niezgodnie z przeznaczeniem lub wykorzystanych z naruszeniem procedur, o których mowa w art. 184 ustawy, pobranych nienależnie lub w nadmiernej wysokości</v>
      </c>
      <c r="F234" s="53">
        <f>'[2]UKŁAD WYKONAWCZY'!$F$618</f>
        <v>20173</v>
      </c>
      <c r="G234" s="53">
        <v>0</v>
      </c>
      <c r="H234" s="53">
        <v>58</v>
      </c>
      <c r="I234" s="53">
        <f t="shared" si="7"/>
        <v>20231</v>
      </c>
    </row>
    <row r="235" spans="1:9">
      <c r="A235" s="48"/>
      <c r="B235" s="81"/>
      <c r="C235" s="82">
        <v>421</v>
      </c>
      <c r="D235" s="51">
        <v>0</v>
      </c>
      <c r="E235" s="83" t="str">
        <f>IF(LEN($A235) &gt; 0,VLOOKUP($A235, [1]Dział!$A$1:$B$200,2,FALSE),IF(LEN($B235) &gt; 0,VLOOKUP($B235, [1]Rozdz!$A$1:$B$690,2,FALSE),IF(LEN($C235) &gt; 0,VLOOKUP($C235, [1]Paragraf.wydatek!$A$1:$B$500,2,FALSE),"")))</f>
        <v>Zakup materiałów i wyposażenia</v>
      </c>
      <c r="F235" s="53">
        <f>'[2]UKŁAD WYKONAWCZY'!$F$640</f>
        <v>2104000</v>
      </c>
      <c r="G235" s="53">
        <v>5000</v>
      </c>
      <c r="H235" s="53">
        <v>0</v>
      </c>
      <c r="I235" s="53">
        <f t="shared" si="7"/>
        <v>2099000</v>
      </c>
    </row>
    <row r="236" spans="1:9">
      <c r="A236" s="48"/>
      <c r="B236" s="81"/>
      <c r="C236" s="82">
        <v>430</v>
      </c>
      <c r="D236" s="51">
        <v>0</v>
      </c>
      <c r="E236" s="83" t="str">
        <f>IF(LEN($A236) &gt; 0,VLOOKUP($A236, [1]Dział!$A$1:$B$200,2,FALSE),IF(LEN($B236) &gt; 0,VLOOKUP($B236, [1]Rozdz!$A$1:$B$690,2,FALSE),IF(LEN($C236) &gt; 0,VLOOKUP($C236, [1]Paragraf.wydatek!$A$1:$B$500,2,FALSE),"")))</f>
        <v>Zakup usług pozostałych</v>
      </c>
      <c r="F236" s="53">
        <f>'[2]UKŁAD WYKONAWCZY'!$F$649</f>
        <v>2105400</v>
      </c>
      <c r="G236" s="53">
        <v>0</v>
      </c>
      <c r="H236" s="53">
        <v>5000</v>
      </c>
      <c r="I236" s="53">
        <f t="shared" si="7"/>
        <v>2110400</v>
      </c>
    </row>
    <row r="237" spans="1:9" s="61" customFormat="1">
      <c r="A237" s="41"/>
      <c r="B237" s="78">
        <v>75095</v>
      </c>
      <c r="C237" s="79"/>
      <c r="D237" s="44"/>
      <c r="E237" s="80" t="str">
        <f>IF(LEN($A237) &gt; 0,VLOOKUP($A237, [1]Dział!$A$1:$B$200,2,FALSE),IF(LEN($B237) &gt; 0,VLOOKUP($B237, [1]Rozdz!$A$1:$B$690,2,FALSE),IF(LEN($C237) &gt; 0,VLOOKUP($C237, [1]Paragraf.wydatek!$A$1:$B$500,2,FALSE),"")))</f>
        <v>Pozostała działalność</v>
      </c>
      <c r="F237" s="46">
        <f>'[2]UKŁAD WYKONAWCZY'!$F$756</f>
        <v>5768611</v>
      </c>
      <c r="G237" s="46">
        <f>SUM(G238:G241)</f>
        <v>10000</v>
      </c>
      <c r="H237" s="46">
        <f>SUM(H238:H241)</f>
        <v>10000</v>
      </c>
      <c r="I237" s="46">
        <f t="shared" si="7"/>
        <v>5768611</v>
      </c>
    </row>
    <row r="238" spans="1:9">
      <c r="A238" s="48"/>
      <c r="B238" s="81"/>
      <c r="C238" s="82">
        <v>430</v>
      </c>
      <c r="D238" s="51">
        <v>8</v>
      </c>
      <c r="E238" s="83" t="str">
        <f>IF(LEN($A238) &gt; 0,VLOOKUP($A238, [1]Dział!$A$1:$B$200,2,FALSE),IF(LEN($B238) &gt; 0,VLOOKUP($B238, [1]Rozdz!$A$1:$B$690,2,FALSE),IF(LEN($C238) &gt; 0,VLOOKUP($C238, [1]Paragraf.wydatek!$A$1:$B$500,2,FALSE),"")))</f>
        <v>Zakup usług pozostałych</v>
      </c>
      <c r="F238" s="53">
        <f>'[2]UKŁAD WYKONAWCZY'!$F$807</f>
        <v>390560</v>
      </c>
      <c r="G238" s="53">
        <v>8500</v>
      </c>
      <c r="H238" s="53">
        <v>0</v>
      </c>
      <c r="I238" s="53">
        <f t="shared" si="7"/>
        <v>382060</v>
      </c>
    </row>
    <row r="239" spans="1:9">
      <c r="A239" s="48"/>
      <c r="B239" s="81"/>
      <c r="C239" s="82">
        <v>430</v>
      </c>
      <c r="D239" s="51">
        <v>9</v>
      </c>
      <c r="E239" s="83" t="str">
        <f>IF(LEN($A239) &gt; 0,VLOOKUP($A239, [1]Dział!$A$1:$B$200,2,FALSE),IF(LEN($B239) &gt; 0,VLOOKUP($B239, [1]Rozdz!$A$1:$B$690,2,FALSE),IF(LEN($C239) &gt; 0,VLOOKUP($C239, [1]Paragraf.wydatek!$A$1:$B$500,2,FALSE),"")))</f>
        <v>Zakup usług pozostałych</v>
      </c>
      <c r="F239" s="53">
        <f>'[2]UKŁAD WYKONAWCZY'!$F$808</f>
        <v>274600</v>
      </c>
      <c r="G239" s="53">
        <v>1500</v>
      </c>
      <c r="H239" s="53">
        <v>0</v>
      </c>
      <c r="I239" s="53">
        <f t="shared" si="7"/>
        <v>273100</v>
      </c>
    </row>
    <row r="240" spans="1:9">
      <c r="A240" s="48"/>
      <c r="B240" s="81"/>
      <c r="C240" s="82">
        <v>442</v>
      </c>
      <c r="D240" s="51">
        <v>8</v>
      </c>
      <c r="E240" s="83" t="str">
        <f>IF(LEN($A240) &gt; 0,VLOOKUP($A240, [1]Dział!$A$1:$B$200,2,FALSE),IF(LEN($B240) &gt; 0,VLOOKUP($B240, [1]Rozdz!$A$1:$B$690,2,FALSE),IF(LEN($C240) &gt; 0,VLOOKUP($C240, [1]Paragraf.wydatek!$A$1:$B$500,2,FALSE),"")))</f>
        <v>Podróże służbowe zagraniczne</v>
      </c>
      <c r="F240" s="53">
        <f>'[2]UKŁAD WYKONAWCZY'!$F$833</f>
        <v>60900</v>
      </c>
      <c r="G240" s="53">
        <v>0</v>
      </c>
      <c r="H240" s="53">
        <v>8500</v>
      </c>
      <c r="I240" s="53">
        <f t="shared" si="7"/>
        <v>69400</v>
      </c>
    </row>
    <row r="241" spans="1:9">
      <c r="A241" s="54"/>
      <c r="B241" s="64"/>
      <c r="C241" s="84">
        <v>442</v>
      </c>
      <c r="D241" s="57">
        <v>9</v>
      </c>
      <c r="E241" s="85" t="str">
        <f>IF(LEN($A241) &gt; 0,VLOOKUP($A241, [1]Dział!$A$1:$B$200,2,FALSE),IF(LEN($B241) &gt; 0,VLOOKUP($B241, [1]Rozdz!$A$1:$B$690,2,FALSE),IF(LEN($C241) &gt; 0,VLOOKUP($C241, [1]Paragraf.wydatek!$A$1:$B$500,2,FALSE),"")))</f>
        <v>Podróże służbowe zagraniczne</v>
      </c>
      <c r="F241" s="59">
        <f>'[2]UKŁAD WYKONAWCZY'!$F$834</f>
        <v>8550</v>
      </c>
      <c r="G241" s="59">
        <v>0</v>
      </c>
      <c r="H241" s="59">
        <v>1500</v>
      </c>
      <c r="I241" s="59">
        <f t="shared" si="7"/>
        <v>10050</v>
      </c>
    </row>
    <row r="242" spans="1:9">
      <c r="A242" s="34">
        <v>758</v>
      </c>
      <c r="B242" s="35"/>
      <c r="C242" s="76"/>
      <c r="D242" s="37"/>
      <c r="E242" s="77" t="str">
        <f>IF(LEN($A242) &gt; 0,VLOOKUP($A242, [1]Dział!$A$1:$B$200,2,FALSE),IF(LEN($B242) &gt; 0,VLOOKUP($B242, [1]Rozdz!$A$1:$B$690,2,FALSE),IF(LEN($C242) &gt; 0,VLOOKUP($C242, [1]Paragraf.wydatek!$A$1:$B$500,2,FALSE),"")))</f>
        <v>Różne rozliczenia</v>
      </c>
      <c r="F242" s="39">
        <f>'[2]UKŁAD WYKONAWCZY'!$F$872</f>
        <v>3342226</v>
      </c>
      <c r="G242" s="39">
        <f>G243</f>
        <v>2444</v>
      </c>
      <c r="H242" s="39">
        <f>H243</f>
        <v>0</v>
      </c>
      <c r="I242" s="39">
        <f t="shared" si="7"/>
        <v>3339782</v>
      </c>
    </row>
    <row r="243" spans="1:9" s="61" customFormat="1">
      <c r="A243" s="41"/>
      <c r="B243" s="78">
        <v>75818</v>
      </c>
      <c r="C243" s="79"/>
      <c r="D243" s="44"/>
      <c r="E243" s="80" t="str">
        <f>IF(LEN($A243) &gt; 0,VLOOKUP($A243, [1]Dział!$A$1:$B$200,2,FALSE),IF(LEN($B243) &gt; 0,VLOOKUP($B243, [1]Rozdz!$A$1:$B$690,2,FALSE),IF(LEN($C243) &gt; 0,VLOOKUP($C243, [1]Paragraf.wydatek!$A$1:$B$500,2,FALSE),"")))</f>
        <v>Rezerwy ogólne i celowe</v>
      </c>
      <c r="F243" s="46">
        <f>'[2]UKŁAD WYKONAWCZY'!$F$879</f>
        <v>3342226</v>
      </c>
      <c r="G243" s="46">
        <f>G244</f>
        <v>2444</v>
      </c>
      <c r="H243" s="46">
        <f>H244</f>
        <v>0</v>
      </c>
      <c r="I243" s="46">
        <f t="shared" si="7"/>
        <v>3339782</v>
      </c>
    </row>
    <row r="244" spans="1:9">
      <c r="A244" s="48"/>
      <c r="B244" s="81"/>
      <c r="C244" s="82">
        <v>481</v>
      </c>
      <c r="D244" s="51">
        <v>0</v>
      </c>
      <c r="E244" s="83" t="str">
        <f>IF(LEN($A244) &gt; 0,VLOOKUP($A244, [1]Dział!$A$1:$B$200,2,FALSE),IF(LEN($B244) &gt; 0,VLOOKUP($B244, [1]Rozdz!$A$1:$B$690,2,FALSE),IF(LEN($C244) &gt; 0,VLOOKUP($C244, [1]Paragraf.wydatek!$A$1:$B$500,2,FALSE),"")))</f>
        <v>Rezerwy</v>
      </c>
      <c r="F244" s="53">
        <f>'[2]UKŁAD WYKONAWCZY'!$F$880</f>
        <v>608226</v>
      </c>
      <c r="G244" s="53">
        <v>2444</v>
      </c>
      <c r="H244" s="53">
        <v>0</v>
      </c>
      <c r="I244" s="53">
        <f t="shared" si="7"/>
        <v>605782</v>
      </c>
    </row>
    <row r="245" spans="1:9">
      <c r="A245" s="34">
        <v>801</v>
      </c>
      <c r="B245" s="35"/>
      <c r="C245" s="76"/>
      <c r="D245" s="37"/>
      <c r="E245" s="77" t="str">
        <f>IF(LEN($A245) &gt; 0,VLOOKUP($A245, [1]Dział!$A$1:$B$200,2,FALSE),IF(LEN($B245) &gt; 0,VLOOKUP($B245, [1]Rozdz!$A$1:$B$690,2,FALSE),IF(LEN($C245) &gt; 0,VLOOKUP($C245, [1]Paragraf.wydatek!$A$1:$B$500,2,FALSE),"")))</f>
        <v>Oświata i wychowanie</v>
      </c>
      <c r="F245" s="39">
        <f>'[2]UKŁAD WYKONAWCZY'!$F$894</f>
        <v>26108558</v>
      </c>
      <c r="G245" s="39">
        <f>G246</f>
        <v>1402</v>
      </c>
      <c r="H245" s="39">
        <f>H246</f>
        <v>1402</v>
      </c>
      <c r="I245" s="39">
        <f t="shared" si="7"/>
        <v>26108558</v>
      </c>
    </row>
    <row r="246" spans="1:9" s="61" customFormat="1">
      <c r="A246" s="41"/>
      <c r="B246" s="78">
        <v>80130</v>
      </c>
      <c r="C246" s="79"/>
      <c r="D246" s="44"/>
      <c r="E246" s="80" t="str">
        <f>IF(LEN($A246) &gt; 0,VLOOKUP($A246, [1]Dział!$A$1:$B$200,2,FALSE),IF(LEN($B246) &gt; 0,VLOOKUP($B246, [1]Rozdz!$A$1:$B$690,2,FALSE),IF(LEN($C246) &gt; 0,VLOOKUP($C246, [1]Paragraf.wydatek!$A$1:$B$500,2,FALSE),"")))</f>
        <v>Szkoły zawodowe</v>
      </c>
      <c r="F246" s="46">
        <f>'[2]UKŁAD WYKONAWCZY'!$F$926</f>
        <v>9867679</v>
      </c>
      <c r="G246" s="46">
        <f>SUM(G247:G248)</f>
        <v>1402</v>
      </c>
      <c r="H246" s="46">
        <f>SUM(H247:H248)</f>
        <v>1402</v>
      </c>
      <c r="I246" s="46">
        <f t="shared" si="7"/>
        <v>9867679</v>
      </c>
    </row>
    <row r="247" spans="1:9">
      <c r="A247" s="48"/>
      <c r="B247" s="81"/>
      <c r="C247" s="82">
        <v>421</v>
      </c>
      <c r="D247" s="51">
        <v>0</v>
      </c>
      <c r="E247" s="83" t="str">
        <f>IF(LEN($A247) &gt; 0,VLOOKUP($A247, [1]Dział!$A$1:$B$200,2,FALSE),IF(LEN($B247) &gt; 0,VLOOKUP($B247, [1]Rozdz!$A$1:$B$690,2,FALSE),IF(LEN($C247) &gt; 0,VLOOKUP($C247, [1]Paragraf.wydatek!$A$1:$B$500,2,FALSE),"")))</f>
        <v>Zakup materiałów i wyposażenia</v>
      </c>
      <c r="F247" s="53">
        <f>'[2]UKŁAD WYKONAWCZY'!$F$947</f>
        <v>155800</v>
      </c>
      <c r="G247" s="53">
        <v>1402</v>
      </c>
      <c r="H247" s="53">
        <v>0</v>
      </c>
      <c r="I247" s="53">
        <f t="shared" si="7"/>
        <v>154398</v>
      </c>
    </row>
    <row r="248" spans="1:9">
      <c r="A248" s="54"/>
      <c r="B248" s="64"/>
      <c r="C248" s="84">
        <v>435</v>
      </c>
      <c r="D248" s="57">
        <v>0</v>
      </c>
      <c r="E248" s="85" t="str">
        <f>IF(LEN($A248) &gt; 0,VLOOKUP($A248, [1]Dział!$A$1:$B$200,2,FALSE),IF(LEN($B248) &gt; 0,VLOOKUP($B248, [1]Rozdz!$A$1:$B$690,2,FALSE),IF(LEN($C248) &gt; 0,VLOOKUP($C248, [1]Paragraf.wydatek!$A$1:$B$500,2,FALSE),"")))</f>
        <v>Zakup usług dostępu do sieci Internet</v>
      </c>
      <c r="F248" s="59">
        <f>'[2]UKŁAD WYKONAWCZY'!$F$959</f>
        <v>6248</v>
      </c>
      <c r="G248" s="59">
        <v>0</v>
      </c>
      <c r="H248" s="59">
        <v>1402</v>
      </c>
      <c r="I248" s="59">
        <f t="shared" si="7"/>
        <v>7650</v>
      </c>
    </row>
    <row r="249" spans="1:9">
      <c r="A249" s="34">
        <v>852</v>
      </c>
      <c r="B249" s="35"/>
      <c r="C249" s="76"/>
      <c r="D249" s="37"/>
      <c r="E249" s="77" t="str">
        <f>IF(LEN($A249) &gt; 0,VLOOKUP($A249, [1]Dział!$A$1:$B$200,2,FALSE),IF(LEN($B249) &gt; 0,VLOOKUP($B249, [1]Rozdz!$A$1:$B$690,2,FALSE),IF(LEN($C249) &gt; 0,VLOOKUP($C249, [1]Paragraf.wydatek!$A$1:$B$500,2,FALSE),"")))</f>
        <v>Pomoc społeczna</v>
      </c>
      <c r="F249" s="39">
        <f>'[2]UKŁAD WYKONAWCZY'!$F$1106</f>
        <v>2915809</v>
      </c>
      <c r="G249" s="39">
        <f>G250</f>
        <v>0</v>
      </c>
      <c r="H249" s="39">
        <f>H250</f>
        <v>15000</v>
      </c>
      <c r="I249" s="39">
        <f t="shared" si="7"/>
        <v>2930809</v>
      </c>
    </row>
    <row r="250" spans="1:9" s="61" customFormat="1">
      <c r="A250" s="41"/>
      <c r="B250" s="78">
        <v>85205</v>
      </c>
      <c r="C250" s="79"/>
      <c r="D250" s="44"/>
      <c r="E250" s="80" t="str">
        <f>IF(LEN($A250) &gt; 0,VLOOKUP($A250, [1]Dział!$A$1:$B$200,2,FALSE),IF(LEN($B250) &gt; 0,VLOOKUP($B250, [1]Rozdz!$A$1:$B$690,2,FALSE),IF(LEN($C250) &gt; 0,VLOOKUP($C250, [1]Paragraf.wydatek!$A$1:$B$500,2,FALSE),"")))</f>
        <v>Zadania w zakresie przeciwdziałania przemocy w rodzinie</v>
      </c>
      <c r="F250" s="46">
        <f>'[2]UKŁAD WYKONAWCZY'!$F$1107</f>
        <v>48000</v>
      </c>
      <c r="G250" s="46">
        <f>G251</f>
        <v>0</v>
      </c>
      <c r="H250" s="46">
        <f>H251</f>
        <v>15000</v>
      </c>
      <c r="I250" s="46">
        <f t="shared" si="7"/>
        <v>63000</v>
      </c>
    </row>
    <row r="251" spans="1:9">
      <c r="A251" s="48"/>
      <c r="B251" s="81"/>
      <c r="C251" s="82">
        <v>430</v>
      </c>
      <c r="D251" s="51">
        <v>0</v>
      </c>
      <c r="E251" s="83" t="str">
        <f>IF(LEN($A251) &gt; 0,VLOOKUP($A251, [1]Dział!$A$1:$B$200,2,FALSE),IF(LEN($B251) &gt; 0,VLOOKUP($B251, [1]Rozdz!$A$1:$B$690,2,FALSE),IF(LEN($C251) &gt; 0,VLOOKUP($C251, [1]Paragraf.wydatek!$A$1:$B$500,2,FALSE),"")))</f>
        <v>Zakup usług pozostałych</v>
      </c>
      <c r="F251" s="53">
        <f>'[2]UKŁAD WYKONAWCZY'!$F$1110</f>
        <v>38500</v>
      </c>
      <c r="G251" s="53">
        <v>0</v>
      </c>
      <c r="H251" s="53">
        <v>15000</v>
      </c>
      <c r="I251" s="53">
        <f t="shared" si="7"/>
        <v>53500</v>
      </c>
    </row>
    <row r="252" spans="1:9">
      <c r="A252" s="34">
        <v>853</v>
      </c>
      <c r="B252" s="35"/>
      <c r="C252" s="76"/>
      <c r="D252" s="37"/>
      <c r="E252" s="77" t="str">
        <f>IF(LEN($A252) &gt; 0,VLOOKUP($A252, [1]Dział!$A$1:$B$200,2,FALSE),IF(LEN($B252) &gt; 0,VLOOKUP($B252, [1]Rozdz!$A$1:$B$690,2,FALSE),IF(LEN($C252) &gt; 0,VLOOKUP($C252, [1]Paragraf.wydatek!$A$1:$B$500,2,FALSE),"")))</f>
        <v>Pozostałe zadania w zakresie polityki społecznej</v>
      </c>
      <c r="F252" s="39">
        <f>'[2]UKŁAD WYKONAWCZY'!$F$1171</f>
        <v>39444914</v>
      </c>
      <c r="G252" s="39">
        <f>G253</f>
        <v>0</v>
      </c>
      <c r="H252" s="39">
        <f>H253</f>
        <v>3000</v>
      </c>
      <c r="I252" s="39">
        <f t="shared" si="7"/>
        <v>39447914</v>
      </c>
    </row>
    <row r="253" spans="1:9" s="61" customFormat="1">
      <c r="A253" s="41"/>
      <c r="B253" s="78">
        <v>85332</v>
      </c>
      <c r="C253" s="79"/>
      <c r="D253" s="44"/>
      <c r="E253" s="80" t="str">
        <f>IF(LEN($A253) &gt; 0,VLOOKUP($A253, [1]Dział!$A$1:$B$200,2,FALSE),IF(LEN($B253) &gt; 0,VLOOKUP($B253, [1]Rozdz!$A$1:$B$690,2,FALSE),IF(LEN($C253) &gt; 0,VLOOKUP($C253, [1]Paragraf.wydatek!$A$1:$B$500,2,FALSE),"")))</f>
        <v>Wojewódzkie urzędy pracy</v>
      </c>
      <c r="F253" s="46">
        <f>'[2]UKŁAD WYKONAWCZY'!$F$1174</f>
        <v>12010616</v>
      </c>
      <c r="G253" s="46">
        <f>G254</f>
        <v>0</v>
      </c>
      <c r="H253" s="46">
        <f>H254</f>
        <v>3000</v>
      </c>
      <c r="I253" s="46">
        <f t="shared" si="7"/>
        <v>12013616</v>
      </c>
    </row>
    <row r="254" spans="1:9" ht="51">
      <c r="A254" s="54"/>
      <c r="B254" s="64"/>
      <c r="C254" s="84">
        <v>291</v>
      </c>
      <c r="D254" s="57">
        <v>8</v>
      </c>
      <c r="E254" s="85" t="str">
        <f>IF(LEN($A254) &gt; 0,VLOOKUP($A254, [1]Dział!$A$1:$B$200,2,FALSE),IF(LEN($B254) &gt; 0,VLOOKUP($B254, [1]Rozdz!$A$1:$B$690,2,FALSE),IF(LEN($C254) &gt; 0,VLOOKUP($C254, [1]Paragraf.wydatek!$A$1:$B$500,2,FALSE),"")))</f>
        <v>Zwrot dotacji oraz płatności, w tym wykorzystanych niezgodnie z przeznaczeniem lub wykorzystanych z naruszeniem procedur, o których mowa w art. 184 ustawy, pobranych nienależnie lub w nadmiernej wysokości</v>
      </c>
      <c r="F254" s="59">
        <v>0</v>
      </c>
      <c r="G254" s="59">
        <v>0</v>
      </c>
      <c r="H254" s="59">
        <v>3000</v>
      </c>
      <c r="I254" s="59">
        <f t="shared" si="7"/>
        <v>3000</v>
      </c>
    </row>
    <row r="255" spans="1:9">
      <c r="A255" s="34">
        <v>854</v>
      </c>
      <c r="B255" s="35"/>
      <c r="C255" s="76"/>
      <c r="D255" s="37"/>
      <c r="E255" s="77" t="str">
        <f>IF(LEN($A255) &gt; 0,VLOOKUP($A255, [1]Dział!$A$1:$B$200,2,FALSE),IF(LEN($B255) &gt; 0,VLOOKUP($B255, [1]Rozdz!$A$1:$B$690,2,FALSE),IF(LEN($C255) &gt; 0,VLOOKUP($C255, [1]Paragraf.wydatek!$A$1:$B$500,2,FALSE),"")))</f>
        <v>Edukacyjna opieka wychowawcza</v>
      </c>
      <c r="F255" s="39">
        <f>'[2]UKŁAD WYKONAWCZY'!$F$1274</f>
        <v>2318119</v>
      </c>
      <c r="G255" s="39">
        <f>G256</f>
        <v>1402</v>
      </c>
      <c r="H255" s="39">
        <f>H256</f>
        <v>1402</v>
      </c>
      <c r="I255" s="39">
        <f t="shared" si="7"/>
        <v>2318119</v>
      </c>
    </row>
    <row r="256" spans="1:9" s="61" customFormat="1">
      <c r="A256" s="41"/>
      <c r="B256" s="78">
        <v>85410</v>
      </c>
      <c r="C256" s="79"/>
      <c r="D256" s="44"/>
      <c r="E256" s="80" t="str">
        <f>IF(LEN($A256) &gt; 0,VLOOKUP($A256, [1]Dział!$A$1:$B$200,2,FALSE),IF(LEN($B256) &gt; 0,VLOOKUP($B256, [1]Rozdz!$A$1:$B$690,2,FALSE),IF(LEN($C256) &gt; 0,VLOOKUP($C256, [1]Paragraf.wydatek!$A$1:$B$500,2,FALSE),"")))</f>
        <v>Internaty i bursy szkolne</v>
      </c>
      <c r="F256" s="46">
        <f>'[2]UKŁAD WYKONAWCZY'!$F$1275</f>
        <v>2316019</v>
      </c>
      <c r="G256" s="46">
        <f>SUM(G257:G258)</f>
        <v>1402</v>
      </c>
      <c r="H256" s="46">
        <f>SUM(H257:H258)</f>
        <v>1402</v>
      </c>
      <c r="I256" s="46">
        <f t="shared" si="7"/>
        <v>2316019</v>
      </c>
    </row>
    <row r="257" spans="1:9">
      <c r="A257" s="48"/>
      <c r="B257" s="81"/>
      <c r="C257" s="82">
        <v>421</v>
      </c>
      <c r="D257" s="51">
        <v>0</v>
      </c>
      <c r="E257" s="83" t="str">
        <f>IF(LEN($A257) &gt; 0,VLOOKUP($A257, [1]Dział!$A$1:$B$200,2,FALSE),IF(LEN($B257) &gt; 0,VLOOKUP($B257, [1]Rozdz!$A$1:$B$690,2,FALSE),IF(LEN($C257) &gt; 0,VLOOKUP($C257, [1]Paragraf.wydatek!$A$1:$B$500,2,FALSE),"")))</f>
        <v>Zakup materiałów i wyposażenia</v>
      </c>
      <c r="F257" s="53">
        <f>'[2]UKŁAD WYKONAWCZY'!$F$1281</f>
        <v>45299</v>
      </c>
      <c r="G257" s="53">
        <v>1402</v>
      </c>
      <c r="H257" s="53">
        <v>0</v>
      </c>
      <c r="I257" s="53">
        <f t="shared" si="7"/>
        <v>43897</v>
      </c>
    </row>
    <row r="258" spans="1:9">
      <c r="A258" s="54"/>
      <c r="B258" s="64"/>
      <c r="C258" s="84">
        <v>435</v>
      </c>
      <c r="D258" s="57">
        <v>0</v>
      </c>
      <c r="E258" s="85" t="str">
        <f>IF(LEN($A258) &gt; 0,VLOOKUP($A258, [1]Dział!$A$1:$B$200,2,FALSE),IF(LEN($B258) &gt; 0,VLOOKUP($B258, [1]Rozdz!$A$1:$B$690,2,FALSE),IF(LEN($C258) &gt; 0,VLOOKUP($C258, [1]Paragraf.wydatek!$A$1:$B$500,2,FALSE),"")))</f>
        <v>Zakup usług dostępu do sieci Internet</v>
      </c>
      <c r="F258" s="59">
        <f>'[2]UKŁAD WYKONAWCZY'!$F$1287</f>
        <v>1248</v>
      </c>
      <c r="G258" s="59">
        <v>0</v>
      </c>
      <c r="H258" s="59">
        <v>1402</v>
      </c>
      <c r="I258" s="59">
        <f t="shared" si="7"/>
        <v>2650</v>
      </c>
    </row>
    <row r="259" spans="1:9">
      <c r="A259" s="34">
        <v>921</v>
      </c>
      <c r="B259" s="35"/>
      <c r="C259" s="76"/>
      <c r="D259" s="37"/>
      <c r="E259" s="77" t="str">
        <f>IF(LEN($A259) &gt; 0,VLOOKUP($A259, [1]Dział!$A$1:$B$200,2,FALSE),IF(LEN($B259) &gt; 0,VLOOKUP($B259, [1]Rozdz!$A$1:$B$690,2,FALSE),IF(LEN($C259) &gt; 0,VLOOKUP($C259, [1]Paragraf.wydatek!$A$1:$B$500,2,FALSE),"")))</f>
        <v>Kultura i ochrona dziedzictwa narodowego</v>
      </c>
      <c r="F259" s="39">
        <f>'[2]UKŁAD WYKONAWCZY'!$F$1355</f>
        <v>49771923</v>
      </c>
      <c r="G259" s="39">
        <f>G260</f>
        <v>0</v>
      </c>
      <c r="H259" s="39">
        <f>H260</f>
        <v>40000</v>
      </c>
      <c r="I259" s="39">
        <f t="shared" si="7"/>
        <v>49811923</v>
      </c>
    </row>
    <row r="260" spans="1:9" s="61" customFormat="1">
      <c r="A260" s="41"/>
      <c r="B260" s="78">
        <v>92109</v>
      </c>
      <c r="C260" s="79"/>
      <c r="D260" s="44"/>
      <c r="E260" s="80" t="str">
        <f>IF(LEN($A260) &gt; 0,VLOOKUP($A260, [1]Dział!$A$1:$B$200,2,FALSE),IF(LEN($B260) &gt; 0,VLOOKUP($B260, [1]Rozdz!$A$1:$B$690,2,FALSE),IF(LEN($C260) &gt; 0,VLOOKUP($C260, [1]Paragraf.wydatek!$A$1:$B$500,2,FALSE),"")))</f>
        <v>Domy i ośrodki kultury, świetlice i kluby</v>
      </c>
      <c r="F260" s="46">
        <f>'[2]UKŁAD WYKONAWCZY'!$F$1366</f>
        <v>7822376</v>
      </c>
      <c r="G260" s="46">
        <f>G261</f>
        <v>0</v>
      </c>
      <c r="H260" s="46">
        <f>H261</f>
        <v>40000</v>
      </c>
      <c r="I260" s="46">
        <f t="shared" si="7"/>
        <v>7862376</v>
      </c>
    </row>
    <row r="261" spans="1:9" ht="25.5">
      <c r="A261" s="54"/>
      <c r="B261" s="64"/>
      <c r="C261" s="84">
        <v>280</v>
      </c>
      <c r="D261" s="57">
        <v>0</v>
      </c>
      <c r="E261" s="85" t="str">
        <f>IF(LEN($A261) &gt; 0,VLOOKUP($A261, [1]Dział!$A$1:$B$200,2,FALSE),IF(LEN($B261) &gt; 0,VLOOKUP($B261, [1]Rozdz!$A$1:$B$690,2,FALSE),IF(LEN($C261) &gt; 0,VLOOKUP($C261, [1]Paragraf.wydatek!$A$1:$B$500,2,FALSE),"")))</f>
        <v>Dotacja celowa z budżetu dla pozostałych jednostek zaliczanych do sektora finansów publicznych</v>
      </c>
      <c r="F261" s="59">
        <f>'[2]UKŁAD WYKONAWCZY'!$F$1370</f>
        <v>304752</v>
      </c>
      <c r="G261" s="59">
        <v>0</v>
      </c>
      <c r="H261" s="59">
        <v>40000</v>
      </c>
      <c r="I261" s="59">
        <f t="shared" si="7"/>
        <v>344752</v>
      </c>
    </row>
    <row r="262" spans="1:9" ht="25.5">
      <c r="A262" s="34">
        <v>925</v>
      </c>
      <c r="B262" s="35"/>
      <c r="C262" s="76"/>
      <c r="D262" s="37"/>
      <c r="E262" s="77" t="str">
        <f>IF(LEN($A262) &gt; 0,VLOOKUP($A262, [1]Dział!$A$1:$B$200,2,FALSE),IF(LEN($B262) &gt; 0,VLOOKUP($B262, [1]Rozdz!$A$1:$B$690,2,FALSE),IF(LEN($C262) &gt; 0,VLOOKUP($C262, [1]Paragraf.wydatek!$A$1:$B$500,2,FALSE),"")))</f>
        <v>Ogrody botaniczne i zoologiczne oraz naturalne obszary i obiekty chronionej przyrody</v>
      </c>
      <c r="F262" s="39">
        <f>'[2]UKŁAD WYKONAWCZY'!$F$1391</f>
        <v>3610044</v>
      </c>
      <c r="G262" s="39">
        <f>G263</f>
        <v>5804</v>
      </c>
      <c r="H262" s="39">
        <f>H263</f>
        <v>15081</v>
      </c>
      <c r="I262" s="39">
        <f t="shared" si="7"/>
        <v>3619321</v>
      </c>
    </row>
    <row r="263" spans="1:9" s="61" customFormat="1">
      <c r="A263" s="41"/>
      <c r="B263" s="78">
        <v>92502</v>
      </c>
      <c r="C263" s="79"/>
      <c r="D263" s="44"/>
      <c r="E263" s="80" t="str">
        <f>IF(LEN($A263) &gt; 0,VLOOKUP($A263, [1]Dział!$A$1:$B$200,2,FALSE),IF(LEN($B263) &gt; 0,VLOOKUP($B263, [1]Rozdz!$A$1:$B$690,2,FALSE),IF(LEN($C263) &gt; 0,VLOOKUP($C263, [1]Paragraf.wydatek!$A$1:$B$500,2,FALSE),"")))</f>
        <v>Parki krajobrazowe</v>
      </c>
      <c r="F263" s="46">
        <f>'[2]UKŁAD WYKONAWCZY'!$F$1392</f>
        <v>3610044</v>
      </c>
      <c r="G263" s="46">
        <f>SUM(G264:G272)</f>
        <v>5804</v>
      </c>
      <c r="H263" s="46">
        <f>SUM(H264:H272)</f>
        <v>15081</v>
      </c>
      <c r="I263" s="46">
        <f t="shared" si="7"/>
        <v>3619321</v>
      </c>
    </row>
    <row r="264" spans="1:9">
      <c r="A264" s="48"/>
      <c r="B264" s="81"/>
      <c r="C264" s="82">
        <v>401</v>
      </c>
      <c r="D264" s="51">
        <v>0</v>
      </c>
      <c r="E264" s="83" t="str">
        <f>IF(LEN($A264) &gt; 0,VLOOKUP($A264, [1]Dział!$A$1:$B$200,2,FALSE),IF(LEN($B264) &gt; 0,VLOOKUP($B264, [1]Rozdz!$A$1:$B$690,2,FALSE),IF(LEN($C264) &gt; 0,VLOOKUP($C264, [1]Paragraf.wydatek!$A$1:$B$500,2,FALSE),"")))</f>
        <v>Wynagrodzenia osobowe pracowników</v>
      </c>
      <c r="F264" s="53">
        <f>'[2]UKŁAD WYKONAWCZY'!$F$1401</f>
        <v>1129985</v>
      </c>
      <c r="G264" s="53">
        <v>0</v>
      </c>
      <c r="H264" s="53">
        <v>1182</v>
      </c>
      <c r="I264" s="53">
        <f t="shared" si="7"/>
        <v>1131167</v>
      </c>
    </row>
    <row r="265" spans="1:9">
      <c r="A265" s="48"/>
      <c r="B265" s="81"/>
      <c r="C265" s="82">
        <v>404</v>
      </c>
      <c r="D265" s="51">
        <v>0</v>
      </c>
      <c r="E265" s="83" t="str">
        <f>IF(LEN($A265) &gt; 0,VLOOKUP($A265, [1]Dział!$A$1:$B$200,2,FALSE),IF(LEN($B265) &gt; 0,VLOOKUP($B265, [1]Rozdz!$A$1:$B$690,2,FALSE),IF(LEN($C265) &gt; 0,VLOOKUP($C265, [1]Paragraf.wydatek!$A$1:$B$500,2,FALSE),"")))</f>
        <v>Dodatkowe wynagrodzenie roczne</v>
      </c>
      <c r="F265" s="53">
        <f>'[2]UKŁAD WYKONAWCZY'!$F$1404</f>
        <v>89637</v>
      </c>
      <c r="G265" s="53">
        <v>1182</v>
      </c>
      <c r="H265" s="53">
        <v>0</v>
      </c>
      <c r="I265" s="53">
        <f t="shared" si="7"/>
        <v>88455</v>
      </c>
    </row>
    <row r="266" spans="1:9">
      <c r="A266" s="48"/>
      <c r="B266" s="81"/>
      <c r="C266" s="82">
        <v>421</v>
      </c>
      <c r="D266" s="51">
        <v>0</v>
      </c>
      <c r="E266" s="83" t="str">
        <f>IF(LEN($A266) &gt; 0,VLOOKUP($A266, [1]Dział!$A$1:$B$200,2,FALSE),IF(LEN($B266) &gt; 0,VLOOKUP($B266, [1]Rozdz!$A$1:$B$690,2,FALSE),IF(LEN($C266) &gt; 0,VLOOKUP($C266, [1]Paragraf.wydatek!$A$1:$B$500,2,FALSE),"")))</f>
        <v>Zakup materiałów i wyposażenia</v>
      </c>
      <c r="F266" s="53">
        <f>'[2]UKŁAD WYKONAWCZY'!$F$1416</f>
        <v>165333</v>
      </c>
      <c r="G266" s="53">
        <v>2026</v>
      </c>
      <c r="H266" s="53">
        <v>4000</v>
      </c>
      <c r="I266" s="53">
        <f t="shared" si="7"/>
        <v>167307</v>
      </c>
    </row>
    <row r="267" spans="1:9">
      <c r="A267" s="48"/>
      <c r="B267" s="81"/>
      <c r="C267" s="82">
        <v>426</v>
      </c>
      <c r="D267" s="51">
        <v>0</v>
      </c>
      <c r="E267" s="83" t="str">
        <f>IF(LEN($A267) &gt; 0,VLOOKUP($A267, [1]Dział!$A$1:$B$200,2,FALSE),IF(LEN($B267) &gt; 0,VLOOKUP($B267, [1]Rozdz!$A$1:$B$690,2,FALSE),IF(LEN($C267) &gt; 0,VLOOKUP($C267, [1]Paragraf.wydatek!$A$1:$B$500,2,FALSE),"")))</f>
        <v>Zakup energii</v>
      </c>
      <c r="F267" s="53">
        <f>'[2]UKŁAD WYKONAWCZY'!$F$1420</f>
        <v>65300</v>
      </c>
      <c r="G267" s="53">
        <v>0</v>
      </c>
      <c r="H267" s="53">
        <v>600</v>
      </c>
      <c r="I267" s="53">
        <f t="shared" si="7"/>
        <v>65900</v>
      </c>
    </row>
    <row r="268" spans="1:9">
      <c r="A268" s="48"/>
      <c r="B268" s="81"/>
      <c r="C268" s="82">
        <v>430</v>
      </c>
      <c r="D268" s="51">
        <v>0</v>
      </c>
      <c r="E268" s="83" t="str">
        <f>IF(LEN($A268) &gt; 0,VLOOKUP($A268, [1]Dział!$A$1:$B$200,2,FALSE),IF(LEN($B268) &gt; 0,VLOOKUP($B268, [1]Rozdz!$A$1:$B$690,2,FALSE),IF(LEN($C268) &gt; 0,VLOOKUP($C268, [1]Paragraf.wydatek!$A$1:$B$500,2,FALSE),"")))</f>
        <v>Zakup usług pozostałych</v>
      </c>
      <c r="F268" s="53">
        <f>'[2]UKŁAD WYKONAWCZY'!$F$1423</f>
        <v>79600</v>
      </c>
      <c r="G268" s="53">
        <v>2474</v>
      </c>
      <c r="H268" s="53">
        <f>1000+1033+4277</f>
        <v>6310</v>
      </c>
      <c r="I268" s="53">
        <f t="shared" si="7"/>
        <v>83436</v>
      </c>
    </row>
    <row r="269" spans="1:9">
      <c r="A269" s="48"/>
      <c r="B269" s="81"/>
      <c r="C269" s="82">
        <v>435</v>
      </c>
      <c r="D269" s="51">
        <v>0</v>
      </c>
      <c r="E269" s="83" t="str">
        <f>IF(LEN($A269) &gt; 0,VLOOKUP($A269, [1]Dział!$A$1:$B$200,2,FALSE),IF(LEN($B269) &gt; 0,VLOOKUP($B269, [1]Rozdz!$A$1:$B$690,2,FALSE),IF(LEN($C269) &gt; 0,VLOOKUP($C269, [1]Paragraf.wydatek!$A$1:$B$500,2,FALSE),"")))</f>
        <v>Zakup usług dostępu do sieci Internet</v>
      </c>
      <c r="F269" s="53">
        <f>'[2]UKŁAD WYKONAWCZY'!$F$1426</f>
        <v>5466</v>
      </c>
      <c r="G269" s="53">
        <v>0</v>
      </c>
      <c r="H269" s="53">
        <f>214+1000</f>
        <v>1214</v>
      </c>
      <c r="I269" s="53">
        <f t="shared" si="7"/>
        <v>6680</v>
      </c>
    </row>
    <row r="270" spans="1:9">
      <c r="A270" s="48"/>
      <c r="B270" s="81"/>
      <c r="C270" s="82">
        <v>444</v>
      </c>
      <c r="D270" s="51">
        <v>0</v>
      </c>
      <c r="E270" s="83" t="str">
        <f>IF(LEN($A270) &gt; 0,VLOOKUP($A270, [1]Dział!$A$1:$B$200,2,FALSE),IF(LEN($B270) &gt; 0,VLOOKUP($B270, [1]Rozdz!$A$1:$B$690,2,FALSE),IF(LEN($C270) &gt; 0,VLOOKUP($C270, [1]Paragraf.wydatek!$A$1:$B$500,2,FALSE),"")))</f>
        <v>Odpisy na zakładowy fundusz świadczeń socjalnych</v>
      </c>
      <c r="F270" s="53">
        <f>'[2]UKŁAD WYKONAWCZY'!$F$1438</f>
        <v>36391</v>
      </c>
      <c r="G270" s="53">
        <v>0</v>
      </c>
      <c r="H270" s="53">
        <v>996</v>
      </c>
      <c r="I270" s="53">
        <f t="shared" si="7"/>
        <v>37387</v>
      </c>
    </row>
    <row r="271" spans="1:9">
      <c r="A271" s="48"/>
      <c r="B271" s="81"/>
      <c r="C271" s="82">
        <v>448</v>
      </c>
      <c r="D271" s="51">
        <v>0</v>
      </c>
      <c r="E271" s="83" t="str">
        <f>IF(LEN($A271) &gt; 0,VLOOKUP($A271, [1]Dział!$A$1:$B$200,2,FALSE),IF(LEN($B271) &gt; 0,VLOOKUP($B271, [1]Rozdz!$A$1:$B$690,2,FALSE),IF(LEN($C271) &gt; 0,VLOOKUP($C271, [1]Paragraf.wydatek!$A$1:$B$500,2,FALSE),"")))</f>
        <v>Podatek od nieruchomości</v>
      </c>
      <c r="F271" s="53">
        <f>'[2]UKŁAD WYKONAWCZY'!$F$1439</f>
        <v>8150</v>
      </c>
      <c r="G271" s="53">
        <v>122</v>
      </c>
      <c r="H271" s="53">
        <v>69</v>
      </c>
      <c r="I271" s="53">
        <f t="shared" si="7"/>
        <v>8097</v>
      </c>
    </row>
    <row r="272" spans="1:9" ht="25.5">
      <c r="A272" s="54"/>
      <c r="B272" s="64"/>
      <c r="C272" s="84">
        <v>470</v>
      </c>
      <c r="D272" s="57">
        <v>0</v>
      </c>
      <c r="E272" s="83" t="str">
        <f>IF(LEN($A272) &gt; 0,VLOOKUP($A272, [1]Dział!$A$1:$B$200,2,FALSE),IF(LEN($B272) &gt; 0,VLOOKUP($B272, [1]Rozdz!$A$1:$B$690,2,FALSE),IF(LEN($C272) &gt; 0,VLOOKUP($C272, [1]Paragraf.wydatek!$A$1:$B$500,2,FALSE),"")))</f>
        <v>Szkolenia pracowników niebędących członkami korpusu służby cywilnej</v>
      </c>
      <c r="F272" s="59">
        <f>'[2]UKŁAD WYKONAWCZY'!$F$1444</f>
        <v>4800</v>
      </c>
      <c r="G272" s="59">
        <v>0</v>
      </c>
      <c r="H272" s="59">
        <v>710</v>
      </c>
      <c r="I272" s="53">
        <f t="shared" si="7"/>
        <v>5510</v>
      </c>
    </row>
    <row r="273" spans="1:9" hidden="1">
      <c r="A273" s="48"/>
      <c r="B273" s="81"/>
      <c r="C273" s="82"/>
      <c r="D273" s="51"/>
      <c r="E273" s="83" t="str">
        <f>IF(LEN($A273) &gt; 0,VLOOKUP($A273, [1]Dział!$A$1:$B$200,2,FALSE),IF(LEN($B273) &gt; 0,VLOOKUP($B273, [1]Rozdz!$A$1:$B$690,2,FALSE),IF(LEN($C273) &gt; 0,VLOOKUP($C273, [1]Paragraf.wydatek!$A$1:$B$500,2,FALSE),"")))</f>
        <v/>
      </c>
      <c r="F273" s="53"/>
      <c r="G273" s="53"/>
      <c r="H273" s="53"/>
      <c r="I273" s="53">
        <f t="shared" si="7"/>
        <v>0</v>
      </c>
    </row>
    <row r="274" spans="1:9" hidden="1">
      <c r="A274" s="48"/>
      <c r="B274" s="81"/>
      <c r="C274" s="82"/>
      <c r="D274" s="51"/>
      <c r="E274" s="83" t="str">
        <f>IF(LEN($A274) &gt; 0,VLOOKUP($A274, [1]Dział!$A$1:$B$200,2,FALSE),IF(LEN($B274) &gt; 0,VLOOKUP($B274, [1]Rozdz!$A$1:$B$690,2,FALSE),IF(LEN($C274) &gt; 0,VLOOKUP($C274, [1]Paragraf.wydatek!$A$1:$B$500,2,FALSE),"")))</f>
        <v/>
      </c>
      <c r="F274" s="53"/>
      <c r="G274" s="53"/>
      <c r="H274" s="53"/>
      <c r="I274" s="53">
        <f t="shared" ref="I274:I337" si="8">F274-G274+H274</f>
        <v>0</v>
      </c>
    </row>
    <row r="275" spans="1:9" hidden="1">
      <c r="A275" s="48"/>
      <c r="B275" s="81"/>
      <c r="C275" s="82"/>
      <c r="D275" s="51"/>
      <c r="E275" s="83" t="str">
        <f>IF(LEN($A275) &gt; 0,VLOOKUP($A275, [1]Dział!$A$1:$B$200,2,FALSE),IF(LEN($B275) &gt; 0,VLOOKUP($B275, [1]Rozdz!$A$1:$B$690,2,FALSE),IF(LEN($C275) &gt; 0,VLOOKUP($C275, [1]Paragraf.wydatek!$A$1:$B$500,2,FALSE),"")))</f>
        <v/>
      </c>
      <c r="F275" s="53"/>
      <c r="G275" s="53"/>
      <c r="H275" s="53"/>
      <c r="I275" s="53">
        <f t="shared" si="8"/>
        <v>0</v>
      </c>
    </row>
    <row r="276" spans="1:9" hidden="1">
      <c r="A276" s="48"/>
      <c r="B276" s="81"/>
      <c r="C276" s="82"/>
      <c r="D276" s="51"/>
      <c r="E276" s="83" t="str">
        <f>IF(LEN($A276) &gt; 0,VLOOKUP($A276, [1]Dział!$A$1:$B$200,2,FALSE),IF(LEN($B276) &gt; 0,VLOOKUP($B276, [1]Rozdz!$A$1:$B$690,2,FALSE),IF(LEN($C276) &gt; 0,VLOOKUP($C276, [1]Paragraf.wydatek!$A$1:$B$500,2,FALSE),"")))</f>
        <v/>
      </c>
      <c r="F276" s="53"/>
      <c r="G276" s="53"/>
      <c r="H276" s="53"/>
      <c r="I276" s="53">
        <f t="shared" si="8"/>
        <v>0</v>
      </c>
    </row>
    <row r="277" spans="1:9" hidden="1">
      <c r="A277" s="48"/>
      <c r="B277" s="81"/>
      <c r="C277" s="82"/>
      <c r="D277" s="51"/>
      <c r="E277" s="83" t="str">
        <f>IF(LEN($A277) &gt; 0,VLOOKUP($A277, [1]Dział!$A$1:$B$200,2,FALSE),IF(LEN($B277) &gt; 0,VLOOKUP($B277, [1]Rozdz!$A$1:$B$690,2,FALSE),IF(LEN($C277) &gt; 0,VLOOKUP($C277, [1]Paragraf.wydatek!$A$1:$B$500,2,FALSE),"")))</f>
        <v/>
      </c>
      <c r="F277" s="53"/>
      <c r="G277" s="53"/>
      <c r="H277" s="53"/>
      <c r="I277" s="53">
        <f t="shared" si="8"/>
        <v>0</v>
      </c>
    </row>
    <row r="278" spans="1:9" hidden="1">
      <c r="A278" s="48"/>
      <c r="B278" s="81"/>
      <c r="C278" s="82"/>
      <c r="D278" s="51"/>
      <c r="E278" s="83" t="str">
        <f>IF(LEN($A278) &gt; 0,VLOOKUP($A278, [1]Dział!$A$1:$B$200,2,FALSE),IF(LEN($B278) &gt; 0,VLOOKUP($B278, [1]Rozdz!$A$1:$B$690,2,FALSE),IF(LEN($C278) &gt; 0,VLOOKUP($C278, [1]Paragraf.wydatek!$A$1:$B$500,2,FALSE),"")))</f>
        <v/>
      </c>
      <c r="F278" s="53"/>
      <c r="G278" s="53"/>
      <c r="H278" s="53"/>
      <c r="I278" s="53">
        <f t="shared" si="8"/>
        <v>0</v>
      </c>
    </row>
    <row r="279" spans="1:9" hidden="1">
      <c r="A279" s="48"/>
      <c r="B279" s="81"/>
      <c r="C279" s="82"/>
      <c r="D279" s="51"/>
      <c r="E279" s="83" t="str">
        <f>IF(LEN($A279) &gt; 0,VLOOKUP($A279, [1]Dział!$A$1:$B$200,2,FALSE),IF(LEN($B279) &gt; 0,VLOOKUP($B279, [1]Rozdz!$A$1:$B$690,2,FALSE),IF(LEN($C279) &gt; 0,VLOOKUP($C279, [1]Paragraf.wydatek!$A$1:$B$500,2,FALSE),"")))</f>
        <v/>
      </c>
      <c r="F279" s="53"/>
      <c r="G279" s="53"/>
      <c r="H279" s="53"/>
      <c r="I279" s="53">
        <f t="shared" si="8"/>
        <v>0</v>
      </c>
    </row>
    <row r="280" spans="1:9" hidden="1">
      <c r="A280" s="48"/>
      <c r="B280" s="81"/>
      <c r="C280" s="82"/>
      <c r="D280" s="51"/>
      <c r="E280" s="83" t="str">
        <f>IF(LEN($A280) &gt; 0,VLOOKUP($A280, [1]Dział!$A$1:$B$200,2,FALSE),IF(LEN($B280) &gt; 0,VLOOKUP($B280, [1]Rozdz!$A$1:$B$690,2,FALSE),IF(LEN($C280) &gt; 0,VLOOKUP($C280, [1]Paragraf.wydatek!$A$1:$B$500,2,FALSE),"")))</f>
        <v/>
      </c>
      <c r="F280" s="53"/>
      <c r="G280" s="53"/>
      <c r="H280" s="53"/>
      <c r="I280" s="53">
        <f t="shared" si="8"/>
        <v>0</v>
      </c>
    </row>
    <row r="281" spans="1:9" hidden="1">
      <c r="A281" s="48"/>
      <c r="B281" s="81"/>
      <c r="C281" s="82"/>
      <c r="D281" s="51"/>
      <c r="E281" s="83" t="str">
        <f>IF(LEN($A281) &gt; 0,VLOOKUP($A281, [1]Dział!$A$1:$B$200,2,FALSE),IF(LEN($B281) &gt; 0,VLOOKUP($B281, [1]Rozdz!$A$1:$B$690,2,FALSE),IF(LEN($C281) &gt; 0,VLOOKUP($C281, [1]Paragraf.wydatek!$A$1:$B$500,2,FALSE),"")))</f>
        <v/>
      </c>
      <c r="F281" s="53"/>
      <c r="G281" s="53"/>
      <c r="H281" s="53"/>
      <c r="I281" s="53">
        <f t="shared" si="8"/>
        <v>0</v>
      </c>
    </row>
    <row r="282" spans="1:9" hidden="1">
      <c r="A282" s="48"/>
      <c r="B282" s="81"/>
      <c r="C282" s="82"/>
      <c r="D282" s="51"/>
      <c r="E282" s="83" t="str">
        <f>IF(LEN($A282) &gt; 0,VLOOKUP($A282, [1]Dział!$A$1:$B$200,2,FALSE),IF(LEN($B282) &gt; 0,VLOOKUP($B282, [1]Rozdz!$A$1:$B$690,2,FALSE),IF(LEN($C282) &gt; 0,VLOOKUP($C282, [1]Paragraf.wydatek!$A$1:$B$500,2,FALSE),"")))</f>
        <v/>
      </c>
      <c r="F282" s="53"/>
      <c r="G282" s="53"/>
      <c r="H282" s="53"/>
      <c r="I282" s="53">
        <f t="shared" si="8"/>
        <v>0</v>
      </c>
    </row>
    <row r="283" spans="1:9" hidden="1">
      <c r="A283" s="48"/>
      <c r="B283" s="81"/>
      <c r="C283" s="82"/>
      <c r="D283" s="51"/>
      <c r="E283" s="83" t="str">
        <f>IF(LEN($A283) &gt; 0,VLOOKUP($A283, [1]Dział!$A$1:$B$200,2,FALSE),IF(LEN($B283) &gt; 0,VLOOKUP($B283, [1]Rozdz!$A$1:$B$690,2,FALSE),IF(LEN($C283) &gt; 0,VLOOKUP($C283, [1]Paragraf.wydatek!$A$1:$B$500,2,FALSE),"")))</f>
        <v/>
      </c>
      <c r="F283" s="53"/>
      <c r="G283" s="53"/>
      <c r="H283" s="53"/>
      <c r="I283" s="53">
        <f t="shared" si="8"/>
        <v>0</v>
      </c>
    </row>
    <row r="284" spans="1:9" hidden="1">
      <c r="A284" s="48"/>
      <c r="B284" s="81"/>
      <c r="C284" s="82"/>
      <c r="D284" s="51"/>
      <c r="E284" s="83" t="str">
        <f>IF(LEN($A284) &gt; 0,VLOOKUP($A284, [1]Dział!$A$1:$B$200,2,FALSE),IF(LEN($B284) &gt; 0,VLOOKUP($B284, [1]Rozdz!$A$1:$B$690,2,FALSE),IF(LEN($C284) &gt; 0,VLOOKUP($C284, [1]Paragraf.wydatek!$A$1:$B$500,2,FALSE),"")))</f>
        <v/>
      </c>
      <c r="F284" s="53"/>
      <c r="G284" s="53"/>
      <c r="H284" s="53"/>
      <c r="I284" s="53">
        <f t="shared" si="8"/>
        <v>0</v>
      </c>
    </row>
    <row r="285" spans="1:9" hidden="1">
      <c r="A285" s="48"/>
      <c r="B285" s="81"/>
      <c r="C285" s="82"/>
      <c r="D285" s="51"/>
      <c r="E285" s="83" t="str">
        <f>IF(LEN($A285) &gt; 0,VLOOKUP($A285, [1]Dział!$A$1:$B$200,2,FALSE),IF(LEN($B285) &gt; 0,VLOOKUP($B285, [1]Rozdz!$A$1:$B$690,2,FALSE),IF(LEN($C285) &gt; 0,VLOOKUP($C285, [1]Paragraf.wydatek!$A$1:$B$500,2,FALSE),"")))</f>
        <v/>
      </c>
      <c r="F285" s="53"/>
      <c r="G285" s="53"/>
      <c r="H285" s="53"/>
      <c r="I285" s="53">
        <f t="shared" si="8"/>
        <v>0</v>
      </c>
    </row>
    <row r="286" spans="1:9" hidden="1">
      <c r="A286" s="48"/>
      <c r="B286" s="81"/>
      <c r="C286" s="82"/>
      <c r="D286" s="51"/>
      <c r="E286" s="83" t="str">
        <f>IF(LEN($A286) &gt; 0,VLOOKUP($A286, [1]Dział!$A$1:$B$200,2,FALSE),IF(LEN($B286) &gt; 0,VLOOKUP($B286, [1]Rozdz!$A$1:$B$690,2,FALSE),IF(LEN($C286) &gt; 0,VLOOKUP($C286, [1]Paragraf.wydatek!$A$1:$B$500,2,FALSE),"")))</f>
        <v/>
      </c>
      <c r="F286" s="53"/>
      <c r="G286" s="53"/>
      <c r="H286" s="53"/>
      <c r="I286" s="53">
        <f t="shared" si="8"/>
        <v>0</v>
      </c>
    </row>
    <row r="287" spans="1:9" hidden="1">
      <c r="A287" s="48"/>
      <c r="B287" s="81"/>
      <c r="C287" s="82"/>
      <c r="D287" s="51"/>
      <c r="E287" s="83" t="str">
        <f>IF(LEN($A287) &gt; 0,VLOOKUP($A287, [1]Dział!$A$1:$B$200,2,FALSE),IF(LEN($B287) &gt; 0,VLOOKUP($B287, [1]Rozdz!$A$1:$B$690,2,FALSE),IF(LEN($C287) &gt; 0,VLOOKUP($C287, [1]Paragraf.wydatek!$A$1:$B$500,2,FALSE),"")))</f>
        <v/>
      </c>
      <c r="F287" s="53"/>
      <c r="G287" s="53"/>
      <c r="H287" s="53"/>
      <c r="I287" s="53">
        <f t="shared" si="8"/>
        <v>0</v>
      </c>
    </row>
    <row r="288" spans="1:9" hidden="1">
      <c r="A288" s="48"/>
      <c r="B288" s="81"/>
      <c r="C288" s="82"/>
      <c r="D288" s="51"/>
      <c r="E288" s="83" t="str">
        <f>IF(LEN($A288) &gt; 0,VLOOKUP($A288, [1]Dział!$A$1:$B$200,2,FALSE),IF(LEN($B288) &gt; 0,VLOOKUP($B288, [1]Rozdz!$A$1:$B$690,2,FALSE),IF(LEN($C288) &gt; 0,VLOOKUP($C288, [1]Paragraf.wydatek!$A$1:$B$500,2,FALSE),"")))</f>
        <v/>
      </c>
      <c r="F288" s="53"/>
      <c r="G288" s="53"/>
      <c r="H288" s="53"/>
      <c r="I288" s="53">
        <f t="shared" si="8"/>
        <v>0</v>
      </c>
    </row>
    <row r="289" spans="1:9" hidden="1">
      <c r="A289" s="48"/>
      <c r="B289" s="81"/>
      <c r="C289" s="82"/>
      <c r="D289" s="51"/>
      <c r="E289" s="83" t="str">
        <f>IF(LEN($A289) &gt; 0,VLOOKUP($A289, [1]Dział!$A$1:$B$200,2,FALSE),IF(LEN($B289) &gt; 0,VLOOKUP($B289, [1]Rozdz!$A$1:$B$690,2,FALSE),IF(LEN($C289) &gt; 0,VLOOKUP($C289, [1]Paragraf.wydatek!$A$1:$B$500,2,FALSE),"")))</f>
        <v/>
      </c>
      <c r="F289" s="53"/>
      <c r="G289" s="53"/>
      <c r="H289" s="53"/>
      <c r="I289" s="53">
        <f t="shared" si="8"/>
        <v>0</v>
      </c>
    </row>
    <row r="290" spans="1:9" hidden="1">
      <c r="A290" s="48"/>
      <c r="B290" s="81"/>
      <c r="C290" s="82"/>
      <c r="D290" s="51"/>
      <c r="E290" s="83" t="str">
        <f>IF(LEN($A290) &gt; 0,VLOOKUP($A290, [1]Dział!$A$1:$B$200,2,FALSE),IF(LEN($B290) &gt; 0,VLOOKUP($B290, [1]Rozdz!$A$1:$B$690,2,FALSE),IF(LEN($C290) &gt; 0,VLOOKUP($C290, [1]Paragraf.wydatek!$A$1:$B$500,2,FALSE),"")))</f>
        <v/>
      </c>
      <c r="F290" s="53"/>
      <c r="G290" s="53"/>
      <c r="H290" s="53"/>
      <c r="I290" s="53">
        <f t="shared" si="8"/>
        <v>0</v>
      </c>
    </row>
    <row r="291" spans="1:9" hidden="1">
      <c r="A291" s="48"/>
      <c r="B291" s="81"/>
      <c r="C291" s="82"/>
      <c r="D291" s="51"/>
      <c r="E291" s="83" t="str">
        <f>IF(LEN($A291) &gt; 0,VLOOKUP($A291, [1]Dział!$A$1:$B$200,2,FALSE),IF(LEN($B291) &gt; 0,VLOOKUP($B291, [1]Rozdz!$A$1:$B$690,2,FALSE),IF(LEN($C291) &gt; 0,VLOOKUP($C291, [1]Paragraf.wydatek!$A$1:$B$500,2,FALSE),"")))</f>
        <v/>
      </c>
      <c r="F291" s="53"/>
      <c r="G291" s="53"/>
      <c r="H291" s="53"/>
      <c r="I291" s="53">
        <f t="shared" si="8"/>
        <v>0</v>
      </c>
    </row>
    <row r="292" spans="1:9" hidden="1">
      <c r="A292" s="48"/>
      <c r="B292" s="81"/>
      <c r="C292" s="82"/>
      <c r="D292" s="51"/>
      <c r="E292" s="83" t="str">
        <f>IF(LEN($A292) &gt; 0,VLOOKUP($A292, [1]Dział!$A$1:$B$200,2,FALSE),IF(LEN($B292) &gt; 0,VLOOKUP($B292, [1]Rozdz!$A$1:$B$690,2,FALSE),IF(LEN($C292) &gt; 0,VLOOKUP($C292, [1]Paragraf.wydatek!$A$1:$B$500,2,FALSE),"")))</f>
        <v/>
      </c>
      <c r="F292" s="53"/>
      <c r="G292" s="53"/>
      <c r="H292" s="53"/>
      <c r="I292" s="53">
        <f t="shared" si="8"/>
        <v>0</v>
      </c>
    </row>
    <row r="293" spans="1:9" hidden="1">
      <c r="A293" s="48"/>
      <c r="B293" s="81"/>
      <c r="C293" s="82"/>
      <c r="D293" s="51"/>
      <c r="E293" s="83" t="str">
        <f>IF(LEN($A293) &gt; 0,VLOOKUP($A293, [1]Dział!$A$1:$B$200,2,FALSE),IF(LEN($B293) &gt; 0,VLOOKUP($B293, [1]Rozdz!$A$1:$B$690,2,FALSE),IF(LEN($C293) &gt; 0,VLOOKUP($C293, [1]Paragraf.wydatek!$A$1:$B$500,2,FALSE),"")))</f>
        <v/>
      </c>
      <c r="F293" s="53"/>
      <c r="G293" s="53"/>
      <c r="H293" s="53"/>
      <c r="I293" s="53">
        <f t="shared" si="8"/>
        <v>0</v>
      </c>
    </row>
    <row r="294" spans="1:9" hidden="1">
      <c r="A294" s="48"/>
      <c r="B294" s="81"/>
      <c r="C294" s="82"/>
      <c r="D294" s="51"/>
      <c r="E294" s="83" t="str">
        <f>IF(LEN($A294) &gt; 0,VLOOKUP($A294, [1]Dział!$A$1:$B$200,2,FALSE),IF(LEN($B294) &gt; 0,VLOOKUP($B294, [1]Rozdz!$A$1:$B$690,2,FALSE),IF(LEN($C294) &gt; 0,VLOOKUP($C294, [1]Paragraf.wydatek!$A$1:$B$500,2,FALSE),"")))</f>
        <v/>
      </c>
      <c r="F294" s="53"/>
      <c r="G294" s="53"/>
      <c r="H294" s="53"/>
      <c r="I294" s="53">
        <f t="shared" si="8"/>
        <v>0</v>
      </c>
    </row>
    <row r="295" spans="1:9" hidden="1">
      <c r="A295" s="48"/>
      <c r="B295" s="81"/>
      <c r="C295" s="82"/>
      <c r="D295" s="51"/>
      <c r="E295" s="83" t="str">
        <f>IF(LEN($A295) &gt; 0,VLOOKUP($A295, [1]Dział!$A$1:$B$200,2,FALSE),IF(LEN($B295) &gt; 0,VLOOKUP($B295, [1]Rozdz!$A$1:$B$690,2,FALSE),IF(LEN($C295) &gt; 0,VLOOKUP($C295, [1]Paragraf.wydatek!$A$1:$B$500,2,FALSE),"")))</f>
        <v/>
      </c>
      <c r="F295" s="53"/>
      <c r="G295" s="53"/>
      <c r="H295" s="53"/>
      <c r="I295" s="53">
        <f t="shared" si="8"/>
        <v>0</v>
      </c>
    </row>
    <row r="296" spans="1:9" hidden="1">
      <c r="A296" s="48"/>
      <c r="B296" s="81"/>
      <c r="C296" s="82"/>
      <c r="D296" s="51"/>
      <c r="E296" s="83" t="str">
        <f>IF(LEN($A296) &gt; 0,VLOOKUP($A296, [1]Dział!$A$1:$B$200,2,FALSE),IF(LEN($B296) &gt; 0,VLOOKUP($B296, [1]Rozdz!$A$1:$B$690,2,FALSE),IF(LEN($C296) &gt; 0,VLOOKUP($C296, [1]Paragraf.wydatek!$A$1:$B$500,2,FALSE),"")))</f>
        <v/>
      </c>
      <c r="F296" s="53"/>
      <c r="G296" s="53"/>
      <c r="H296" s="53"/>
      <c r="I296" s="53">
        <f t="shared" si="8"/>
        <v>0</v>
      </c>
    </row>
    <row r="297" spans="1:9" hidden="1">
      <c r="A297" s="48"/>
      <c r="B297" s="81"/>
      <c r="C297" s="82"/>
      <c r="D297" s="51"/>
      <c r="E297" s="83" t="str">
        <f>IF(LEN($A297) &gt; 0,VLOOKUP($A297, [1]Dział!$A$1:$B$200,2,FALSE),IF(LEN($B297) &gt; 0,VLOOKUP($B297, [1]Rozdz!$A$1:$B$690,2,FALSE),IF(LEN($C297) &gt; 0,VLOOKUP($C297, [1]Paragraf.wydatek!$A$1:$B$500,2,FALSE),"")))</f>
        <v/>
      </c>
      <c r="F297" s="53"/>
      <c r="G297" s="53"/>
      <c r="H297" s="53"/>
      <c r="I297" s="53">
        <f t="shared" si="8"/>
        <v>0</v>
      </c>
    </row>
    <row r="298" spans="1:9" hidden="1">
      <c r="A298" s="48"/>
      <c r="B298" s="81"/>
      <c r="C298" s="82"/>
      <c r="D298" s="51"/>
      <c r="E298" s="83" t="str">
        <f>IF(LEN($A298) &gt; 0,VLOOKUP($A298, [1]Dział!$A$1:$B$200,2,FALSE),IF(LEN($B298) &gt; 0,VLOOKUP($B298, [1]Rozdz!$A$1:$B$690,2,FALSE),IF(LEN($C298) &gt; 0,VLOOKUP($C298, [1]Paragraf.wydatek!$A$1:$B$500,2,FALSE),"")))</f>
        <v/>
      </c>
      <c r="F298" s="53"/>
      <c r="G298" s="53"/>
      <c r="H298" s="53"/>
      <c r="I298" s="53">
        <f t="shared" si="8"/>
        <v>0</v>
      </c>
    </row>
    <row r="299" spans="1:9" hidden="1">
      <c r="A299" s="48"/>
      <c r="B299" s="81"/>
      <c r="C299" s="82"/>
      <c r="D299" s="51"/>
      <c r="E299" s="83" t="str">
        <f>IF(LEN($A299) &gt; 0,VLOOKUP($A299, [1]Dział!$A$1:$B$200,2,FALSE),IF(LEN($B299) &gt; 0,VLOOKUP($B299, [1]Rozdz!$A$1:$B$690,2,FALSE),IF(LEN($C299) &gt; 0,VLOOKUP($C299, [1]Paragraf.wydatek!$A$1:$B$500,2,FALSE),"")))</f>
        <v/>
      </c>
      <c r="F299" s="53"/>
      <c r="G299" s="53"/>
      <c r="H299" s="53"/>
      <c r="I299" s="53">
        <f t="shared" si="8"/>
        <v>0</v>
      </c>
    </row>
    <row r="300" spans="1:9" hidden="1">
      <c r="A300" s="48"/>
      <c r="B300" s="81"/>
      <c r="C300" s="82"/>
      <c r="D300" s="51"/>
      <c r="E300" s="83" t="str">
        <f>IF(LEN($A300) &gt; 0,VLOOKUP($A300, [1]Dział!$A$1:$B$200,2,FALSE),IF(LEN($B300) &gt; 0,VLOOKUP($B300, [1]Rozdz!$A$1:$B$690,2,FALSE),IF(LEN($C300) &gt; 0,VLOOKUP($C300, [1]Paragraf.wydatek!$A$1:$B$500,2,FALSE),"")))</f>
        <v/>
      </c>
      <c r="F300" s="53"/>
      <c r="G300" s="53"/>
      <c r="H300" s="53"/>
      <c r="I300" s="53">
        <f t="shared" si="8"/>
        <v>0</v>
      </c>
    </row>
    <row r="301" spans="1:9" hidden="1">
      <c r="A301" s="48"/>
      <c r="B301" s="81"/>
      <c r="C301" s="82"/>
      <c r="D301" s="51"/>
      <c r="E301" s="83" t="str">
        <f>IF(LEN($A301) &gt; 0,VLOOKUP($A301, [1]Dział!$A$1:$B$200,2,FALSE),IF(LEN($B301) &gt; 0,VLOOKUP($B301, [1]Rozdz!$A$1:$B$690,2,FALSE),IF(LEN($C301) &gt; 0,VLOOKUP($C301, [1]Paragraf.wydatek!$A$1:$B$500,2,FALSE),"")))</f>
        <v/>
      </c>
      <c r="F301" s="53"/>
      <c r="G301" s="53"/>
      <c r="H301" s="53"/>
      <c r="I301" s="53">
        <f t="shared" si="8"/>
        <v>0</v>
      </c>
    </row>
    <row r="302" spans="1:9" hidden="1">
      <c r="A302" s="48"/>
      <c r="B302" s="81"/>
      <c r="C302" s="82"/>
      <c r="D302" s="51"/>
      <c r="E302" s="83" t="str">
        <f>IF(LEN($A302) &gt; 0,VLOOKUP($A302, [1]Dział!$A$1:$B$200,2,FALSE),IF(LEN($B302) &gt; 0,VLOOKUP($B302, [1]Rozdz!$A$1:$B$690,2,FALSE),IF(LEN($C302) &gt; 0,VLOOKUP($C302, [1]Paragraf.wydatek!$A$1:$B$500,2,FALSE),"")))</f>
        <v/>
      </c>
      <c r="F302" s="53"/>
      <c r="G302" s="53"/>
      <c r="H302" s="53"/>
      <c r="I302" s="53">
        <f t="shared" si="8"/>
        <v>0</v>
      </c>
    </row>
    <row r="303" spans="1:9" hidden="1">
      <c r="A303" s="48"/>
      <c r="B303" s="81"/>
      <c r="C303" s="82"/>
      <c r="D303" s="51"/>
      <c r="E303" s="83" t="str">
        <f>IF(LEN($A303) &gt; 0,VLOOKUP($A303, [1]Dział!$A$1:$B$200,2,FALSE),IF(LEN($B303) &gt; 0,VLOOKUP($B303, [1]Rozdz!$A$1:$B$690,2,FALSE),IF(LEN($C303) &gt; 0,VLOOKUP($C303, [1]Paragraf.wydatek!$A$1:$B$500,2,FALSE),"")))</f>
        <v/>
      </c>
      <c r="F303" s="53"/>
      <c r="G303" s="53"/>
      <c r="H303" s="53"/>
      <c r="I303" s="53">
        <f t="shared" si="8"/>
        <v>0</v>
      </c>
    </row>
    <row r="304" spans="1:9" hidden="1">
      <c r="A304" s="48"/>
      <c r="B304" s="81"/>
      <c r="C304" s="82"/>
      <c r="D304" s="51"/>
      <c r="E304" s="83" t="str">
        <f>IF(LEN($A304) &gt; 0,VLOOKUP($A304, [1]Dział!$A$1:$B$200,2,FALSE),IF(LEN($B304) &gt; 0,VLOOKUP($B304, [1]Rozdz!$A$1:$B$690,2,FALSE),IF(LEN($C304) &gt; 0,VLOOKUP($C304, [1]Paragraf.wydatek!$A$1:$B$500,2,FALSE),"")))</f>
        <v/>
      </c>
      <c r="F304" s="53"/>
      <c r="G304" s="53"/>
      <c r="H304" s="53"/>
      <c r="I304" s="53">
        <f t="shared" si="8"/>
        <v>0</v>
      </c>
    </row>
    <row r="305" spans="1:9" hidden="1">
      <c r="A305" s="48"/>
      <c r="B305" s="81"/>
      <c r="C305" s="82"/>
      <c r="D305" s="51"/>
      <c r="E305" s="83" t="str">
        <f>IF(LEN($A305) &gt; 0,VLOOKUP($A305, [1]Dział!$A$1:$B$200,2,FALSE),IF(LEN($B305) &gt; 0,VLOOKUP($B305, [1]Rozdz!$A$1:$B$690,2,FALSE),IF(LEN($C305) &gt; 0,VLOOKUP($C305, [1]Paragraf.wydatek!$A$1:$B$500,2,FALSE),"")))</f>
        <v/>
      </c>
      <c r="F305" s="53"/>
      <c r="G305" s="53"/>
      <c r="H305" s="53"/>
      <c r="I305" s="53">
        <f t="shared" si="8"/>
        <v>0</v>
      </c>
    </row>
    <row r="306" spans="1:9" hidden="1">
      <c r="A306" s="48"/>
      <c r="B306" s="81"/>
      <c r="C306" s="82"/>
      <c r="D306" s="51"/>
      <c r="E306" s="83" t="str">
        <f>IF(LEN($A306) &gt; 0,VLOOKUP($A306, [1]Dział!$A$1:$B$200,2,FALSE),IF(LEN($B306) &gt; 0,VLOOKUP($B306, [1]Rozdz!$A$1:$B$690,2,FALSE),IF(LEN($C306) &gt; 0,VLOOKUP($C306, [1]Paragraf.wydatek!$A$1:$B$500,2,FALSE),"")))</f>
        <v/>
      </c>
      <c r="F306" s="53"/>
      <c r="G306" s="53"/>
      <c r="H306" s="53"/>
      <c r="I306" s="53">
        <f t="shared" si="8"/>
        <v>0</v>
      </c>
    </row>
    <row r="307" spans="1:9" hidden="1">
      <c r="A307" s="48"/>
      <c r="B307" s="81"/>
      <c r="C307" s="82"/>
      <c r="D307" s="51"/>
      <c r="E307" s="83" t="str">
        <f>IF(LEN($A307) &gt; 0,VLOOKUP($A307, [1]Dział!$A$1:$B$200,2,FALSE),IF(LEN($B307) &gt; 0,VLOOKUP($B307, [1]Rozdz!$A$1:$B$690,2,FALSE),IF(LEN($C307) &gt; 0,VLOOKUP($C307, [1]Paragraf.wydatek!$A$1:$B$500,2,FALSE),"")))</f>
        <v/>
      </c>
      <c r="F307" s="53"/>
      <c r="G307" s="53"/>
      <c r="H307" s="53"/>
      <c r="I307" s="53">
        <f t="shared" si="8"/>
        <v>0</v>
      </c>
    </row>
    <row r="308" spans="1:9" hidden="1">
      <c r="A308" s="48"/>
      <c r="B308" s="81"/>
      <c r="C308" s="82"/>
      <c r="D308" s="51"/>
      <c r="E308" s="83" t="str">
        <f>IF(LEN($A308) &gt; 0,VLOOKUP($A308, [1]Dział!$A$1:$B$200,2,FALSE),IF(LEN($B308) &gt; 0,VLOOKUP($B308, [1]Rozdz!$A$1:$B$690,2,FALSE),IF(LEN($C308) &gt; 0,VLOOKUP($C308, [1]Paragraf.wydatek!$A$1:$B$500,2,FALSE),"")))</f>
        <v/>
      </c>
      <c r="F308" s="53"/>
      <c r="G308" s="53"/>
      <c r="H308" s="53"/>
      <c r="I308" s="53">
        <f t="shared" si="8"/>
        <v>0</v>
      </c>
    </row>
    <row r="309" spans="1:9" hidden="1">
      <c r="A309" s="48"/>
      <c r="B309" s="81"/>
      <c r="C309" s="82"/>
      <c r="D309" s="51"/>
      <c r="E309" s="83" t="str">
        <f>IF(LEN($A309) &gt; 0,VLOOKUP($A309, [1]Dział!$A$1:$B$200,2,FALSE),IF(LEN($B309) &gt; 0,VLOOKUP($B309, [1]Rozdz!$A$1:$B$690,2,FALSE),IF(LEN($C309) &gt; 0,VLOOKUP($C309, [1]Paragraf.wydatek!$A$1:$B$500,2,FALSE),"")))</f>
        <v/>
      </c>
      <c r="F309" s="53"/>
      <c r="G309" s="53"/>
      <c r="H309" s="53"/>
      <c r="I309" s="53">
        <f t="shared" si="8"/>
        <v>0</v>
      </c>
    </row>
    <row r="310" spans="1:9" hidden="1">
      <c r="A310" s="48"/>
      <c r="B310" s="81"/>
      <c r="C310" s="82"/>
      <c r="D310" s="51"/>
      <c r="E310" s="83" t="str">
        <f>IF(LEN($A310) &gt; 0,VLOOKUP($A310, [1]Dział!$A$1:$B$200,2,FALSE),IF(LEN($B310) &gt; 0,VLOOKUP($B310, [1]Rozdz!$A$1:$B$690,2,FALSE),IF(LEN($C310) &gt; 0,VLOOKUP($C310, [1]Paragraf.wydatek!$A$1:$B$500,2,FALSE),"")))</f>
        <v/>
      </c>
      <c r="F310" s="53"/>
      <c r="G310" s="53"/>
      <c r="H310" s="53"/>
      <c r="I310" s="53">
        <f t="shared" si="8"/>
        <v>0</v>
      </c>
    </row>
    <row r="311" spans="1:9" hidden="1">
      <c r="A311" s="48"/>
      <c r="B311" s="81"/>
      <c r="C311" s="82"/>
      <c r="D311" s="51"/>
      <c r="E311" s="83" t="str">
        <f>IF(LEN($A311) &gt; 0,VLOOKUP($A311, [1]Dział!$A$1:$B$200,2,FALSE),IF(LEN($B311) &gt; 0,VLOOKUP($B311, [1]Rozdz!$A$1:$B$690,2,FALSE),IF(LEN($C311) &gt; 0,VLOOKUP($C311, [1]Paragraf.wydatek!$A$1:$B$500,2,FALSE),"")))</f>
        <v/>
      </c>
      <c r="F311" s="53"/>
      <c r="G311" s="53"/>
      <c r="H311" s="53"/>
      <c r="I311" s="53">
        <f t="shared" si="8"/>
        <v>0</v>
      </c>
    </row>
    <row r="312" spans="1:9" hidden="1">
      <c r="A312" s="48"/>
      <c r="B312" s="81"/>
      <c r="C312" s="82"/>
      <c r="D312" s="51"/>
      <c r="E312" s="83" t="str">
        <f>IF(LEN($A312) &gt; 0,VLOOKUP($A312, [1]Dział!$A$1:$B$200,2,FALSE),IF(LEN($B312) &gt; 0,VLOOKUP($B312, [1]Rozdz!$A$1:$B$690,2,FALSE),IF(LEN($C312) &gt; 0,VLOOKUP($C312, [1]Paragraf.wydatek!$A$1:$B$500,2,FALSE),"")))</f>
        <v/>
      </c>
      <c r="F312" s="53"/>
      <c r="G312" s="53"/>
      <c r="H312" s="53"/>
      <c r="I312" s="53">
        <f t="shared" si="8"/>
        <v>0</v>
      </c>
    </row>
    <row r="313" spans="1:9" hidden="1">
      <c r="A313" s="48"/>
      <c r="B313" s="81"/>
      <c r="C313" s="82"/>
      <c r="D313" s="51"/>
      <c r="E313" s="83" t="str">
        <f>IF(LEN($A313) &gt; 0,VLOOKUP($A313, [1]Dział!$A$1:$B$200,2,FALSE),IF(LEN($B313) &gt; 0,VLOOKUP($B313, [1]Rozdz!$A$1:$B$690,2,FALSE),IF(LEN($C313) &gt; 0,VLOOKUP($C313, [1]Paragraf.wydatek!$A$1:$B$500,2,FALSE),"")))</f>
        <v/>
      </c>
      <c r="F313" s="53"/>
      <c r="G313" s="53"/>
      <c r="H313" s="53"/>
      <c r="I313" s="53">
        <f t="shared" si="8"/>
        <v>0</v>
      </c>
    </row>
    <row r="314" spans="1:9" hidden="1">
      <c r="A314" s="48"/>
      <c r="B314" s="81"/>
      <c r="C314" s="82"/>
      <c r="D314" s="51"/>
      <c r="E314" s="83" t="str">
        <f>IF(LEN($A314) &gt; 0,VLOOKUP($A314, [1]Dział!$A$1:$B$200,2,FALSE),IF(LEN($B314) &gt; 0,VLOOKUP($B314, [1]Rozdz!$A$1:$B$690,2,FALSE),IF(LEN($C314) &gt; 0,VLOOKUP($C314, [1]Paragraf.wydatek!$A$1:$B$500,2,FALSE),"")))</f>
        <v/>
      </c>
      <c r="F314" s="53"/>
      <c r="G314" s="53"/>
      <c r="H314" s="53"/>
      <c r="I314" s="53">
        <f t="shared" si="8"/>
        <v>0</v>
      </c>
    </row>
    <row r="315" spans="1:9" hidden="1">
      <c r="A315" s="48"/>
      <c r="B315" s="81"/>
      <c r="C315" s="82"/>
      <c r="D315" s="51"/>
      <c r="E315" s="83" t="str">
        <f>IF(LEN($A315) &gt; 0,VLOOKUP($A315, [1]Dział!$A$1:$B$200,2,FALSE),IF(LEN($B315) &gt; 0,VLOOKUP($B315, [1]Rozdz!$A$1:$B$690,2,FALSE),IF(LEN($C315) &gt; 0,VLOOKUP($C315, [1]Paragraf.wydatek!$A$1:$B$500,2,FALSE),"")))</f>
        <v/>
      </c>
      <c r="F315" s="53"/>
      <c r="G315" s="53"/>
      <c r="H315" s="53"/>
      <c r="I315" s="53">
        <f t="shared" si="8"/>
        <v>0</v>
      </c>
    </row>
    <row r="316" spans="1:9" hidden="1">
      <c r="A316" s="48"/>
      <c r="B316" s="81"/>
      <c r="C316" s="82"/>
      <c r="D316" s="51"/>
      <c r="E316" s="83" t="str">
        <f>IF(LEN($A316) &gt; 0,VLOOKUP($A316, [1]Dział!$A$1:$B$200,2,FALSE),IF(LEN($B316) &gt; 0,VLOOKUP($B316, [1]Rozdz!$A$1:$B$690,2,FALSE),IF(LEN($C316) &gt; 0,VLOOKUP($C316, [1]Paragraf.wydatek!$A$1:$B$500,2,FALSE),"")))</f>
        <v/>
      </c>
      <c r="F316" s="53"/>
      <c r="G316" s="53"/>
      <c r="H316" s="53"/>
      <c r="I316" s="53">
        <f t="shared" si="8"/>
        <v>0</v>
      </c>
    </row>
    <row r="317" spans="1:9" hidden="1">
      <c r="A317" s="48"/>
      <c r="B317" s="81"/>
      <c r="C317" s="82"/>
      <c r="D317" s="51"/>
      <c r="E317" s="83" t="str">
        <f>IF(LEN($A317) &gt; 0,VLOOKUP($A317, [1]Dział!$A$1:$B$200,2,FALSE),IF(LEN($B317) &gt; 0,VLOOKUP($B317, [1]Rozdz!$A$1:$B$690,2,FALSE),IF(LEN($C317) &gt; 0,VLOOKUP($C317, [1]Paragraf.wydatek!$A$1:$B$500,2,FALSE),"")))</f>
        <v/>
      </c>
      <c r="F317" s="53"/>
      <c r="G317" s="53"/>
      <c r="H317" s="53"/>
      <c r="I317" s="53">
        <f t="shared" si="8"/>
        <v>0</v>
      </c>
    </row>
    <row r="318" spans="1:9" hidden="1">
      <c r="A318" s="48"/>
      <c r="B318" s="81"/>
      <c r="C318" s="82"/>
      <c r="D318" s="51"/>
      <c r="E318" s="83" t="str">
        <f>IF(LEN($A318) &gt; 0,VLOOKUP($A318, [1]Dział!$A$1:$B$200,2,FALSE),IF(LEN($B318) &gt; 0,VLOOKUP($B318, [1]Rozdz!$A$1:$B$690,2,FALSE),IF(LEN($C318) &gt; 0,VLOOKUP($C318, [1]Paragraf.wydatek!$A$1:$B$500,2,FALSE),"")))</f>
        <v/>
      </c>
      <c r="F318" s="53"/>
      <c r="G318" s="53"/>
      <c r="H318" s="53"/>
      <c r="I318" s="53">
        <f t="shared" si="8"/>
        <v>0</v>
      </c>
    </row>
    <row r="319" spans="1:9" hidden="1">
      <c r="A319" s="48"/>
      <c r="B319" s="81"/>
      <c r="C319" s="82"/>
      <c r="D319" s="51"/>
      <c r="E319" s="83" t="str">
        <f>IF(LEN($A319) &gt; 0,VLOOKUP($A319, [1]Dział!$A$1:$B$200,2,FALSE),IF(LEN($B319) &gt; 0,VLOOKUP($B319, [1]Rozdz!$A$1:$B$690,2,FALSE),IF(LEN($C319) &gt; 0,VLOOKUP($C319, [1]Paragraf.wydatek!$A$1:$B$500,2,FALSE),"")))</f>
        <v/>
      </c>
      <c r="F319" s="53"/>
      <c r="G319" s="53"/>
      <c r="H319" s="53"/>
      <c r="I319" s="53">
        <f t="shared" si="8"/>
        <v>0</v>
      </c>
    </row>
    <row r="320" spans="1:9" hidden="1">
      <c r="A320" s="48"/>
      <c r="B320" s="81"/>
      <c r="C320" s="82"/>
      <c r="D320" s="51"/>
      <c r="E320" s="83" t="str">
        <f>IF(LEN($A320) &gt; 0,VLOOKUP($A320, [1]Dział!$A$1:$B$200,2,FALSE),IF(LEN($B320) &gt; 0,VLOOKUP($B320, [1]Rozdz!$A$1:$B$690,2,FALSE),IF(LEN($C320) &gt; 0,VLOOKUP($C320, [1]Paragraf.wydatek!$A$1:$B$500,2,FALSE),"")))</f>
        <v/>
      </c>
      <c r="F320" s="53"/>
      <c r="G320" s="53"/>
      <c r="H320" s="53"/>
      <c r="I320" s="53">
        <f t="shared" si="8"/>
        <v>0</v>
      </c>
    </row>
    <row r="321" spans="1:9" hidden="1">
      <c r="A321" s="48"/>
      <c r="B321" s="81"/>
      <c r="C321" s="82"/>
      <c r="D321" s="51"/>
      <c r="E321" s="83" t="str">
        <f>IF(LEN($A321) &gt; 0,VLOOKUP($A321, [1]Dział!$A$1:$B$200,2,FALSE),IF(LEN($B321) &gt; 0,VLOOKUP($B321, [1]Rozdz!$A$1:$B$690,2,FALSE),IF(LEN($C321) &gt; 0,VLOOKUP($C321, [1]Paragraf.wydatek!$A$1:$B$500,2,FALSE),"")))</f>
        <v/>
      </c>
      <c r="F321" s="53"/>
      <c r="G321" s="53"/>
      <c r="H321" s="53"/>
      <c r="I321" s="53">
        <f t="shared" si="8"/>
        <v>0</v>
      </c>
    </row>
    <row r="322" spans="1:9" hidden="1">
      <c r="A322" s="48"/>
      <c r="B322" s="81"/>
      <c r="C322" s="82"/>
      <c r="D322" s="51"/>
      <c r="E322" s="83" t="str">
        <f>IF(LEN($A322) &gt; 0,VLOOKUP($A322, [1]Dział!$A$1:$B$200,2,FALSE),IF(LEN($B322) &gt; 0,VLOOKUP($B322, [1]Rozdz!$A$1:$B$690,2,FALSE),IF(LEN($C322) &gt; 0,VLOOKUP($C322, [1]Paragraf.wydatek!$A$1:$B$500,2,FALSE),"")))</f>
        <v/>
      </c>
      <c r="F322" s="53"/>
      <c r="G322" s="53"/>
      <c r="H322" s="53"/>
      <c r="I322" s="53">
        <f t="shared" si="8"/>
        <v>0</v>
      </c>
    </row>
    <row r="323" spans="1:9" hidden="1">
      <c r="A323" s="48"/>
      <c r="B323" s="81"/>
      <c r="C323" s="82"/>
      <c r="D323" s="51"/>
      <c r="E323" s="83" t="str">
        <f>IF(LEN($A323) &gt; 0,VLOOKUP($A323, [1]Dział!$A$1:$B$200,2,FALSE),IF(LEN($B323) &gt; 0,VLOOKUP($B323, [1]Rozdz!$A$1:$B$690,2,FALSE),IF(LEN($C323) &gt; 0,VLOOKUP($C323, [1]Paragraf.wydatek!$A$1:$B$500,2,FALSE),"")))</f>
        <v/>
      </c>
      <c r="F323" s="53"/>
      <c r="G323" s="53"/>
      <c r="H323" s="53"/>
      <c r="I323" s="53">
        <f t="shared" si="8"/>
        <v>0</v>
      </c>
    </row>
    <row r="324" spans="1:9" hidden="1">
      <c r="A324" s="48"/>
      <c r="B324" s="81"/>
      <c r="C324" s="82"/>
      <c r="D324" s="51"/>
      <c r="E324" s="83" t="str">
        <f>IF(LEN($A324) &gt; 0,VLOOKUP($A324, [1]Dział!$A$1:$B$200,2,FALSE),IF(LEN($B324) &gt; 0,VLOOKUP($B324, [1]Rozdz!$A$1:$B$690,2,FALSE),IF(LEN($C324) &gt; 0,VLOOKUP($C324, [1]Paragraf.wydatek!$A$1:$B$500,2,FALSE),"")))</f>
        <v/>
      </c>
      <c r="F324" s="53"/>
      <c r="G324" s="53"/>
      <c r="H324" s="53"/>
      <c r="I324" s="53">
        <f t="shared" si="8"/>
        <v>0</v>
      </c>
    </row>
    <row r="325" spans="1:9" hidden="1">
      <c r="A325" s="48"/>
      <c r="B325" s="81"/>
      <c r="C325" s="82"/>
      <c r="D325" s="51"/>
      <c r="E325" s="83" t="str">
        <f>IF(LEN($A325) &gt; 0,VLOOKUP($A325, [1]Dział!$A$1:$B$200,2,FALSE),IF(LEN($B325) &gt; 0,VLOOKUP($B325, [1]Rozdz!$A$1:$B$690,2,FALSE),IF(LEN($C325) &gt; 0,VLOOKUP($C325, [1]Paragraf.wydatek!$A$1:$B$500,2,FALSE),"")))</f>
        <v/>
      </c>
      <c r="F325" s="53"/>
      <c r="G325" s="53"/>
      <c r="H325" s="53"/>
      <c r="I325" s="53">
        <f t="shared" si="8"/>
        <v>0</v>
      </c>
    </row>
    <row r="326" spans="1:9" hidden="1">
      <c r="A326" s="48"/>
      <c r="B326" s="81"/>
      <c r="C326" s="82"/>
      <c r="D326" s="51"/>
      <c r="E326" s="83" t="str">
        <f>IF(LEN($A326) &gt; 0,VLOOKUP($A326, [1]Dział!$A$1:$B$200,2,FALSE),IF(LEN($B326) &gt; 0,VLOOKUP($B326, [1]Rozdz!$A$1:$B$690,2,FALSE),IF(LEN($C326) &gt; 0,VLOOKUP($C326, [1]Paragraf.wydatek!$A$1:$B$500,2,FALSE),"")))</f>
        <v/>
      </c>
      <c r="F326" s="53"/>
      <c r="G326" s="53"/>
      <c r="H326" s="53"/>
      <c r="I326" s="53">
        <f t="shared" si="8"/>
        <v>0</v>
      </c>
    </row>
    <row r="327" spans="1:9" hidden="1">
      <c r="A327" s="48"/>
      <c r="B327" s="81"/>
      <c r="C327" s="82"/>
      <c r="D327" s="51"/>
      <c r="E327" s="83" t="str">
        <f>IF(LEN($A327) &gt; 0,VLOOKUP($A327, [1]Dział!$A$1:$B$200,2,FALSE),IF(LEN($B327) &gt; 0,VLOOKUP($B327, [1]Rozdz!$A$1:$B$690,2,FALSE),IF(LEN($C327) &gt; 0,VLOOKUP($C327, [1]Paragraf.wydatek!$A$1:$B$500,2,FALSE),"")))</f>
        <v/>
      </c>
      <c r="F327" s="53"/>
      <c r="G327" s="53"/>
      <c r="H327" s="53"/>
      <c r="I327" s="53">
        <f t="shared" si="8"/>
        <v>0</v>
      </c>
    </row>
    <row r="328" spans="1:9" hidden="1">
      <c r="A328" s="48"/>
      <c r="B328" s="81"/>
      <c r="C328" s="82"/>
      <c r="D328" s="51"/>
      <c r="E328" s="83" t="str">
        <f>IF(LEN($A328) &gt; 0,VLOOKUP($A328, [1]Dział!$A$1:$B$200,2,FALSE),IF(LEN($B328) &gt; 0,VLOOKUP($B328, [1]Rozdz!$A$1:$B$690,2,FALSE),IF(LEN($C328) &gt; 0,VLOOKUP($C328, [1]Paragraf.wydatek!$A$1:$B$500,2,FALSE),"")))</f>
        <v/>
      </c>
      <c r="F328" s="53"/>
      <c r="G328" s="53"/>
      <c r="H328" s="53"/>
      <c r="I328" s="53">
        <f t="shared" si="8"/>
        <v>0</v>
      </c>
    </row>
    <row r="329" spans="1:9" hidden="1">
      <c r="A329" s="48"/>
      <c r="B329" s="81"/>
      <c r="C329" s="82"/>
      <c r="D329" s="51"/>
      <c r="E329" s="83" t="str">
        <f>IF(LEN($A329) &gt; 0,VLOOKUP($A329, [1]Dział!$A$1:$B$200,2,FALSE),IF(LEN($B329) &gt; 0,VLOOKUP($B329, [1]Rozdz!$A$1:$B$690,2,FALSE),IF(LEN($C329) &gt; 0,VLOOKUP($C329, [1]Paragraf.wydatek!$A$1:$B$500,2,FALSE),"")))</f>
        <v/>
      </c>
      <c r="F329" s="53"/>
      <c r="G329" s="53"/>
      <c r="H329" s="53"/>
      <c r="I329" s="53">
        <f t="shared" si="8"/>
        <v>0</v>
      </c>
    </row>
    <row r="330" spans="1:9" hidden="1">
      <c r="A330" s="48"/>
      <c r="B330" s="81"/>
      <c r="C330" s="82"/>
      <c r="D330" s="51"/>
      <c r="E330" s="83" t="str">
        <f>IF(LEN($A330) &gt; 0,VLOOKUP($A330, [1]Dział!$A$1:$B$200,2,FALSE),IF(LEN($B330) &gt; 0,VLOOKUP($B330, [1]Rozdz!$A$1:$B$690,2,FALSE),IF(LEN($C330) &gt; 0,VLOOKUP($C330, [1]Paragraf.wydatek!$A$1:$B$500,2,FALSE),"")))</f>
        <v/>
      </c>
      <c r="F330" s="53"/>
      <c r="G330" s="53"/>
      <c r="H330" s="53"/>
      <c r="I330" s="53">
        <f t="shared" si="8"/>
        <v>0</v>
      </c>
    </row>
    <row r="331" spans="1:9" hidden="1">
      <c r="A331" s="48"/>
      <c r="B331" s="81"/>
      <c r="C331" s="82"/>
      <c r="D331" s="51"/>
      <c r="E331" s="83" t="str">
        <f>IF(LEN($A331) &gt; 0,VLOOKUP($A331, [1]Dział!$A$1:$B$200,2,FALSE),IF(LEN($B331) &gt; 0,VLOOKUP($B331, [1]Rozdz!$A$1:$B$690,2,FALSE),IF(LEN($C331) &gt; 0,VLOOKUP($C331, [1]Paragraf.wydatek!$A$1:$B$500,2,FALSE),"")))</f>
        <v/>
      </c>
      <c r="F331" s="53"/>
      <c r="G331" s="53"/>
      <c r="H331" s="53"/>
      <c r="I331" s="53">
        <f t="shared" si="8"/>
        <v>0</v>
      </c>
    </row>
    <row r="332" spans="1:9" hidden="1">
      <c r="A332" s="48"/>
      <c r="B332" s="81"/>
      <c r="C332" s="82"/>
      <c r="D332" s="51"/>
      <c r="E332" s="83" t="str">
        <f>IF(LEN($A332) &gt; 0,VLOOKUP($A332, [1]Dział!$A$1:$B$200,2,FALSE),IF(LEN($B332) &gt; 0,VLOOKUP($B332, [1]Rozdz!$A$1:$B$690,2,FALSE),IF(LEN($C332) &gt; 0,VLOOKUP($C332, [1]Paragraf.wydatek!$A$1:$B$500,2,FALSE),"")))</f>
        <v/>
      </c>
      <c r="F332" s="53"/>
      <c r="G332" s="53"/>
      <c r="H332" s="53"/>
      <c r="I332" s="53">
        <f t="shared" si="8"/>
        <v>0</v>
      </c>
    </row>
    <row r="333" spans="1:9" hidden="1">
      <c r="A333" s="48"/>
      <c r="B333" s="81"/>
      <c r="C333" s="82"/>
      <c r="D333" s="51"/>
      <c r="E333" s="83" t="str">
        <f>IF(LEN($A333) &gt; 0,VLOOKUP($A333, [1]Dział!$A$1:$B$200,2,FALSE),IF(LEN($B333) &gt; 0,VLOOKUP($B333, [1]Rozdz!$A$1:$B$690,2,FALSE),IF(LEN($C333) &gt; 0,VLOOKUP($C333, [1]Paragraf.wydatek!$A$1:$B$500,2,FALSE),"")))</f>
        <v/>
      </c>
      <c r="F333" s="53"/>
      <c r="G333" s="53"/>
      <c r="H333" s="53"/>
      <c r="I333" s="53">
        <f t="shared" si="8"/>
        <v>0</v>
      </c>
    </row>
    <row r="334" spans="1:9" hidden="1">
      <c r="A334" s="48"/>
      <c r="B334" s="81"/>
      <c r="C334" s="82"/>
      <c r="D334" s="51"/>
      <c r="E334" s="83" t="str">
        <f>IF(LEN($A334) &gt; 0,VLOOKUP($A334, [1]Dział!$A$1:$B$200,2,FALSE),IF(LEN($B334) &gt; 0,VLOOKUP($B334, [1]Rozdz!$A$1:$B$690,2,FALSE),IF(LEN($C334) &gt; 0,VLOOKUP($C334, [1]Paragraf.wydatek!$A$1:$B$500,2,FALSE),"")))</f>
        <v/>
      </c>
      <c r="F334" s="53"/>
      <c r="G334" s="53"/>
      <c r="H334" s="53"/>
      <c r="I334" s="53">
        <f t="shared" si="8"/>
        <v>0</v>
      </c>
    </row>
    <row r="335" spans="1:9" hidden="1">
      <c r="A335" s="48"/>
      <c r="B335" s="81"/>
      <c r="C335" s="82"/>
      <c r="D335" s="51"/>
      <c r="E335" s="83" t="str">
        <f>IF(LEN($A335) &gt; 0,VLOOKUP($A335, [1]Dział!$A$1:$B$200,2,FALSE),IF(LEN($B335) &gt; 0,VLOOKUP($B335, [1]Rozdz!$A$1:$B$690,2,FALSE),IF(LEN($C335) &gt; 0,VLOOKUP($C335, [1]Paragraf.wydatek!$A$1:$B$500,2,FALSE),"")))</f>
        <v/>
      </c>
      <c r="F335" s="53"/>
      <c r="G335" s="53"/>
      <c r="H335" s="53"/>
      <c r="I335" s="53">
        <f t="shared" si="8"/>
        <v>0</v>
      </c>
    </row>
    <row r="336" spans="1:9" hidden="1">
      <c r="A336" s="48"/>
      <c r="B336" s="81"/>
      <c r="C336" s="82"/>
      <c r="D336" s="51"/>
      <c r="E336" s="83" t="str">
        <f>IF(LEN($A336) &gt; 0,VLOOKUP($A336, [1]Dział!$A$1:$B$200,2,FALSE),IF(LEN($B336) &gt; 0,VLOOKUP($B336, [1]Rozdz!$A$1:$B$690,2,FALSE),IF(LEN($C336) &gt; 0,VLOOKUP($C336, [1]Paragraf.wydatek!$A$1:$B$500,2,FALSE),"")))</f>
        <v/>
      </c>
      <c r="F336" s="53"/>
      <c r="G336" s="53"/>
      <c r="H336" s="53"/>
      <c r="I336" s="53">
        <f t="shared" si="8"/>
        <v>0</v>
      </c>
    </row>
    <row r="337" spans="1:9" hidden="1">
      <c r="A337" s="48"/>
      <c r="B337" s="81"/>
      <c r="C337" s="82"/>
      <c r="D337" s="51"/>
      <c r="E337" s="83" t="str">
        <f>IF(LEN($A337) &gt; 0,VLOOKUP($A337, [1]Dział!$A$1:$B$200,2,FALSE),IF(LEN($B337) &gt; 0,VLOOKUP($B337, [1]Rozdz!$A$1:$B$690,2,FALSE),IF(LEN($C337) &gt; 0,VLOOKUP($C337, [1]Paragraf.wydatek!$A$1:$B$500,2,FALSE),"")))</f>
        <v/>
      </c>
      <c r="F337" s="53"/>
      <c r="G337" s="53"/>
      <c r="H337" s="53"/>
      <c r="I337" s="53">
        <f t="shared" si="8"/>
        <v>0</v>
      </c>
    </row>
    <row r="338" spans="1:9" hidden="1">
      <c r="A338" s="48"/>
      <c r="B338" s="81"/>
      <c r="C338" s="82"/>
      <c r="D338" s="51"/>
      <c r="E338" s="83" t="str">
        <f>IF(LEN($A338) &gt; 0,VLOOKUP($A338, [1]Dział!$A$1:$B$200,2,FALSE),IF(LEN($B338) &gt; 0,VLOOKUP($B338, [1]Rozdz!$A$1:$B$690,2,FALSE),IF(LEN($C338) &gt; 0,VLOOKUP($C338, [1]Paragraf.wydatek!$A$1:$B$500,2,FALSE),"")))</f>
        <v/>
      </c>
      <c r="F338" s="53"/>
      <c r="G338" s="53"/>
      <c r="H338" s="53"/>
      <c r="I338" s="53">
        <f t="shared" ref="I338:I401" si="9">F338-G338+H338</f>
        <v>0</v>
      </c>
    </row>
    <row r="339" spans="1:9" hidden="1">
      <c r="A339" s="48"/>
      <c r="B339" s="81"/>
      <c r="C339" s="82"/>
      <c r="D339" s="51"/>
      <c r="E339" s="83" t="str">
        <f>IF(LEN($A339) &gt; 0,VLOOKUP($A339, [1]Dział!$A$1:$B$200,2,FALSE),IF(LEN($B339) &gt; 0,VLOOKUP($B339, [1]Rozdz!$A$1:$B$690,2,FALSE),IF(LEN($C339) &gt; 0,VLOOKUP($C339, [1]Paragraf.wydatek!$A$1:$B$500,2,FALSE),"")))</f>
        <v/>
      </c>
      <c r="F339" s="53"/>
      <c r="G339" s="53"/>
      <c r="H339" s="53"/>
      <c r="I339" s="53">
        <f t="shared" si="9"/>
        <v>0</v>
      </c>
    </row>
    <row r="340" spans="1:9" hidden="1">
      <c r="A340" s="48"/>
      <c r="B340" s="81"/>
      <c r="C340" s="82"/>
      <c r="D340" s="51"/>
      <c r="E340" s="83" t="str">
        <f>IF(LEN($A340) &gt; 0,VLOOKUP($A340, [1]Dział!$A$1:$B$200,2,FALSE),IF(LEN($B340) &gt; 0,VLOOKUP($B340, [1]Rozdz!$A$1:$B$690,2,FALSE),IF(LEN($C340) &gt; 0,VLOOKUP($C340, [1]Paragraf.wydatek!$A$1:$B$500,2,FALSE),"")))</f>
        <v/>
      </c>
      <c r="F340" s="53"/>
      <c r="G340" s="53"/>
      <c r="H340" s="53"/>
      <c r="I340" s="53">
        <f t="shared" si="9"/>
        <v>0</v>
      </c>
    </row>
    <row r="341" spans="1:9" hidden="1">
      <c r="A341" s="48"/>
      <c r="B341" s="81"/>
      <c r="C341" s="82"/>
      <c r="D341" s="51"/>
      <c r="E341" s="83" t="str">
        <f>IF(LEN($A341) &gt; 0,VLOOKUP($A341, [1]Dział!$A$1:$B$200,2,FALSE),IF(LEN($B341) &gt; 0,VLOOKUP($B341, [1]Rozdz!$A$1:$B$690,2,FALSE),IF(LEN($C341) &gt; 0,VLOOKUP($C341, [1]Paragraf.wydatek!$A$1:$B$500,2,FALSE),"")))</f>
        <v/>
      </c>
      <c r="F341" s="53"/>
      <c r="G341" s="53"/>
      <c r="H341" s="53"/>
      <c r="I341" s="53">
        <f t="shared" si="9"/>
        <v>0</v>
      </c>
    </row>
    <row r="342" spans="1:9" hidden="1">
      <c r="A342" s="48"/>
      <c r="B342" s="81"/>
      <c r="C342" s="82"/>
      <c r="D342" s="51"/>
      <c r="E342" s="83" t="str">
        <f>IF(LEN($A342) &gt; 0,VLOOKUP($A342, [1]Dział!$A$1:$B$200,2,FALSE),IF(LEN($B342) &gt; 0,VLOOKUP($B342, [1]Rozdz!$A$1:$B$690,2,FALSE),IF(LEN($C342) &gt; 0,VLOOKUP($C342, [1]Paragraf.wydatek!$A$1:$B$500,2,FALSE),"")))</f>
        <v/>
      </c>
      <c r="F342" s="53"/>
      <c r="G342" s="53"/>
      <c r="H342" s="53"/>
      <c r="I342" s="53">
        <f t="shared" si="9"/>
        <v>0</v>
      </c>
    </row>
    <row r="343" spans="1:9" hidden="1">
      <c r="A343" s="48"/>
      <c r="B343" s="81"/>
      <c r="C343" s="82"/>
      <c r="D343" s="51"/>
      <c r="E343" s="83" t="str">
        <f>IF(LEN($A343) &gt; 0,VLOOKUP($A343, [1]Dział!$A$1:$B$200,2,FALSE),IF(LEN($B343) &gt; 0,VLOOKUP($B343, [1]Rozdz!$A$1:$B$690,2,FALSE),IF(LEN($C343) &gt; 0,VLOOKUP($C343, [1]Paragraf.wydatek!$A$1:$B$500,2,FALSE),"")))</f>
        <v/>
      </c>
      <c r="F343" s="53"/>
      <c r="G343" s="53"/>
      <c r="H343" s="53"/>
      <c r="I343" s="53">
        <f t="shared" si="9"/>
        <v>0</v>
      </c>
    </row>
    <row r="344" spans="1:9" hidden="1">
      <c r="A344" s="48"/>
      <c r="B344" s="81"/>
      <c r="C344" s="82"/>
      <c r="D344" s="51"/>
      <c r="E344" s="83" t="str">
        <f>IF(LEN($A344) &gt; 0,VLOOKUP($A344, [1]Dział!$A$1:$B$200,2,FALSE),IF(LEN($B344) &gt; 0,VLOOKUP($B344, [1]Rozdz!$A$1:$B$690,2,FALSE),IF(LEN($C344) &gt; 0,VLOOKUP($C344, [1]Paragraf.wydatek!$A$1:$B$500,2,FALSE),"")))</f>
        <v/>
      </c>
      <c r="F344" s="53"/>
      <c r="G344" s="53"/>
      <c r="H344" s="53"/>
      <c r="I344" s="53">
        <f t="shared" si="9"/>
        <v>0</v>
      </c>
    </row>
    <row r="345" spans="1:9" hidden="1">
      <c r="A345" s="48"/>
      <c r="B345" s="81"/>
      <c r="C345" s="82"/>
      <c r="D345" s="51"/>
      <c r="E345" s="83" t="str">
        <f>IF(LEN($A345) &gt; 0,VLOOKUP($A345, [1]Dział!$A$1:$B$200,2,FALSE),IF(LEN($B345) &gt; 0,VLOOKUP($B345, [1]Rozdz!$A$1:$B$690,2,FALSE),IF(LEN($C345) &gt; 0,VLOOKUP($C345, [1]Paragraf.wydatek!$A$1:$B$500,2,FALSE),"")))</f>
        <v/>
      </c>
      <c r="F345" s="53"/>
      <c r="G345" s="53"/>
      <c r="H345" s="53"/>
      <c r="I345" s="53">
        <f t="shared" si="9"/>
        <v>0</v>
      </c>
    </row>
    <row r="346" spans="1:9" hidden="1">
      <c r="A346" s="48"/>
      <c r="B346" s="81"/>
      <c r="C346" s="82"/>
      <c r="D346" s="51"/>
      <c r="E346" s="83" t="str">
        <f>IF(LEN($A346) &gt; 0,VLOOKUP($A346, [1]Dział!$A$1:$B$200,2,FALSE),IF(LEN($B346) &gt; 0,VLOOKUP($B346, [1]Rozdz!$A$1:$B$690,2,FALSE),IF(LEN($C346) &gt; 0,VLOOKUP($C346, [1]Paragraf.wydatek!$A$1:$B$500,2,FALSE),"")))</f>
        <v/>
      </c>
      <c r="F346" s="53"/>
      <c r="G346" s="53"/>
      <c r="H346" s="53"/>
      <c r="I346" s="53">
        <f t="shared" si="9"/>
        <v>0</v>
      </c>
    </row>
    <row r="347" spans="1:9" hidden="1">
      <c r="A347" s="48"/>
      <c r="B347" s="81"/>
      <c r="C347" s="82"/>
      <c r="D347" s="51"/>
      <c r="E347" s="83" t="str">
        <f>IF(LEN($A347) &gt; 0,VLOOKUP($A347, [1]Dział!$A$1:$B$200,2,FALSE),IF(LEN($B347) &gt; 0,VLOOKUP($B347, [1]Rozdz!$A$1:$B$690,2,FALSE),IF(LEN($C347) &gt; 0,VLOOKUP($C347, [1]Paragraf.wydatek!$A$1:$B$500,2,FALSE),"")))</f>
        <v/>
      </c>
      <c r="F347" s="53"/>
      <c r="G347" s="53"/>
      <c r="H347" s="53"/>
      <c r="I347" s="53">
        <f t="shared" si="9"/>
        <v>0</v>
      </c>
    </row>
    <row r="348" spans="1:9" hidden="1">
      <c r="A348" s="48"/>
      <c r="B348" s="81"/>
      <c r="C348" s="82"/>
      <c r="D348" s="51"/>
      <c r="E348" s="83" t="str">
        <f>IF(LEN($A348) &gt; 0,VLOOKUP($A348, [1]Dział!$A$1:$B$200,2,FALSE),IF(LEN($B348) &gt; 0,VLOOKUP($B348, [1]Rozdz!$A$1:$B$690,2,FALSE),IF(LEN($C348) &gt; 0,VLOOKUP($C348, [1]Paragraf.wydatek!$A$1:$B$500,2,FALSE),"")))</f>
        <v/>
      </c>
      <c r="F348" s="53"/>
      <c r="G348" s="53"/>
      <c r="H348" s="53"/>
      <c r="I348" s="53">
        <f t="shared" si="9"/>
        <v>0</v>
      </c>
    </row>
    <row r="349" spans="1:9" hidden="1">
      <c r="A349" s="48"/>
      <c r="B349" s="81"/>
      <c r="C349" s="82"/>
      <c r="D349" s="51"/>
      <c r="E349" s="83" t="str">
        <f>IF(LEN($A349) &gt; 0,VLOOKUP($A349, [1]Dział!$A$1:$B$200,2,FALSE),IF(LEN($B349) &gt; 0,VLOOKUP($B349, [1]Rozdz!$A$1:$B$690,2,FALSE),IF(LEN($C349) &gt; 0,VLOOKUP($C349, [1]Paragraf.wydatek!$A$1:$B$500,2,FALSE),"")))</f>
        <v/>
      </c>
      <c r="F349" s="53"/>
      <c r="G349" s="53"/>
      <c r="H349" s="53"/>
      <c r="I349" s="53">
        <f t="shared" si="9"/>
        <v>0</v>
      </c>
    </row>
    <row r="350" spans="1:9" hidden="1">
      <c r="A350" s="48"/>
      <c r="B350" s="81"/>
      <c r="C350" s="82"/>
      <c r="D350" s="51"/>
      <c r="E350" s="83" t="str">
        <f>IF(LEN($A350) &gt; 0,VLOOKUP($A350, [1]Dział!$A$1:$B$200,2,FALSE),IF(LEN($B350) &gt; 0,VLOOKUP($B350, [1]Rozdz!$A$1:$B$690,2,FALSE),IF(LEN($C350) &gt; 0,VLOOKUP($C350, [1]Paragraf.wydatek!$A$1:$B$500,2,FALSE),"")))</f>
        <v/>
      </c>
      <c r="F350" s="53"/>
      <c r="G350" s="53"/>
      <c r="H350" s="53"/>
      <c r="I350" s="53">
        <f t="shared" si="9"/>
        <v>0</v>
      </c>
    </row>
    <row r="351" spans="1:9" hidden="1">
      <c r="A351" s="48"/>
      <c r="B351" s="81"/>
      <c r="C351" s="82"/>
      <c r="D351" s="51"/>
      <c r="E351" s="83" t="str">
        <f>IF(LEN($A351) &gt; 0,VLOOKUP($A351, [1]Dział!$A$1:$B$200,2,FALSE),IF(LEN($B351) &gt; 0,VLOOKUP($B351, [1]Rozdz!$A$1:$B$690,2,FALSE),IF(LEN($C351) &gt; 0,VLOOKUP($C351, [1]Paragraf.wydatek!$A$1:$B$500,2,FALSE),"")))</f>
        <v/>
      </c>
      <c r="F351" s="53"/>
      <c r="G351" s="53"/>
      <c r="H351" s="53"/>
      <c r="I351" s="53">
        <f t="shared" si="9"/>
        <v>0</v>
      </c>
    </row>
    <row r="352" spans="1:9" hidden="1">
      <c r="A352" s="48"/>
      <c r="B352" s="81"/>
      <c r="C352" s="82"/>
      <c r="D352" s="51"/>
      <c r="E352" s="83" t="str">
        <f>IF(LEN($A352) &gt; 0,VLOOKUP($A352, [1]Dział!$A$1:$B$200,2,FALSE),IF(LEN($B352) &gt; 0,VLOOKUP($B352, [1]Rozdz!$A$1:$B$690,2,FALSE),IF(LEN($C352) &gt; 0,VLOOKUP($C352, [1]Paragraf.wydatek!$A$1:$B$500,2,FALSE),"")))</f>
        <v/>
      </c>
      <c r="F352" s="53"/>
      <c r="G352" s="53"/>
      <c r="H352" s="53"/>
      <c r="I352" s="53">
        <f t="shared" si="9"/>
        <v>0</v>
      </c>
    </row>
    <row r="353" spans="1:9" hidden="1">
      <c r="A353" s="48"/>
      <c r="B353" s="81"/>
      <c r="C353" s="82"/>
      <c r="D353" s="51"/>
      <c r="E353" s="83" t="str">
        <f>IF(LEN($A353) &gt; 0,VLOOKUP($A353, [1]Dział!$A$1:$B$200,2,FALSE),IF(LEN($B353) &gt; 0,VLOOKUP($B353, [1]Rozdz!$A$1:$B$690,2,FALSE),IF(LEN($C353) &gt; 0,VLOOKUP($C353, [1]Paragraf.wydatek!$A$1:$B$500,2,FALSE),"")))</f>
        <v/>
      </c>
      <c r="F353" s="53"/>
      <c r="G353" s="53"/>
      <c r="H353" s="53"/>
      <c r="I353" s="53">
        <f t="shared" si="9"/>
        <v>0</v>
      </c>
    </row>
    <row r="354" spans="1:9" hidden="1">
      <c r="A354" s="48"/>
      <c r="B354" s="81"/>
      <c r="C354" s="82"/>
      <c r="D354" s="51"/>
      <c r="E354" s="83" t="str">
        <f>IF(LEN($A354) &gt; 0,VLOOKUP($A354, [1]Dział!$A$1:$B$200,2,FALSE),IF(LEN($B354) &gt; 0,VLOOKUP($B354, [1]Rozdz!$A$1:$B$690,2,FALSE),IF(LEN($C354) &gt; 0,VLOOKUP($C354, [1]Paragraf.wydatek!$A$1:$B$500,2,FALSE),"")))</f>
        <v/>
      </c>
      <c r="F354" s="53"/>
      <c r="G354" s="53"/>
      <c r="H354" s="53"/>
      <c r="I354" s="53">
        <f t="shared" si="9"/>
        <v>0</v>
      </c>
    </row>
    <row r="355" spans="1:9" hidden="1">
      <c r="A355" s="48"/>
      <c r="B355" s="81"/>
      <c r="C355" s="82"/>
      <c r="D355" s="51"/>
      <c r="E355" s="83" t="str">
        <f>IF(LEN($A355) &gt; 0,VLOOKUP($A355, [1]Dział!$A$1:$B$200,2,FALSE),IF(LEN($B355) &gt; 0,VLOOKUP($B355, [1]Rozdz!$A$1:$B$690,2,FALSE),IF(LEN($C355) &gt; 0,VLOOKUP($C355, [1]Paragraf.wydatek!$A$1:$B$500,2,FALSE),"")))</f>
        <v/>
      </c>
      <c r="F355" s="53"/>
      <c r="G355" s="53"/>
      <c r="H355" s="53"/>
      <c r="I355" s="53">
        <f t="shared" si="9"/>
        <v>0</v>
      </c>
    </row>
    <row r="356" spans="1:9" hidden="1">
      <c r="A356" s="48"/>
      <c r="B356" s="81"/>
      <c r="C356" s="82"/>
      <c r="D356" s="51"/>
      <c r="E356" s="83" t="str">
        <f>IF(LEN($A356) &gt; 0,VLOOKUP($A356, [1]Dział!$A$1:$B$200,2,FALSE),IF(LEN($B356) &gt; 0,VLOOKUP($B356, [1]Rozdz!$A$1:$B$690,2,FALSE),IF(LEN($C356) &gt; 0,VLOOKUP($C356, [1]Paragraf.wydatek!$A$1:$B$500,2,FALSE),"")))</f>
        <v/>
      </c>
      <c r="F356" s="53"/>
      <c r="G356" s="53"/>
      <c r="H356" s="53"/>
      <c r="I356" s="53">
        <f t="shared" si="9"/>
        <v>0</v>
      </c>
    </row>
    <row r="357" spans="1:9" hidden="1">
      <c r="A357" s="48"/>
      <c r="B357" s="81"/>
      <c r="C357" s="82"/>
      <c r="D357" s="51"/>
      <c r="E357" s="83" t="str">
        <f>IF(LEN($A357) &gt; 0,VLOOKUP($A357, [1]Dział!$A$1:$B$200,2,FALSE),IF(LEN($B357) &gt; 0,VLOOKUP($B357, [1]Rozdz!$A$1:$B$690,2,FALSE),IF(LEN($C357) &gt; 0,VLOOKUP($C357, [1]Paragraf.wydatek!$A$1:$B$500,2,FALSE),"")))</f>
        <v/>
      </c>
      <c r="F357" s="53"/>
      <c r="G357" s="53"/>
      <c r="H357" s="53"/>
      <c r="I357" s="53">
        <f t="shared" si="9"/>
        <v>0</v>
      </c>
    </row>
    <row r="358" spans="1:9" hidden="1">
      <c r="A358" s="48"/>
      <c r="B358" s="81"/>
      <c r="C358" s="82"/>
      <c r="D358" s="51"/>
      <c r="E358" s="83" t="str">
        <f>IF(LEN($A358) &gt; 0,VLOOKUP($A358, [1]Dział!$A$1:$B$200,2,FALSE),IF(LEN($B358) &gt; 0,VLOOKUP($B358, [1]Rozdz!$A$1:$B$690,2,FALSE),IF(LEN($C358) &gt; 0,VLOOKUP($C358, [1]Paragraf.wydatek!$A$1:$B$500,2,FALSE),"")))</f>
        <v/>
      </c>
      <c r="F358" s="53"/>
      <c r="G358" s="53"/>
      <c r="H358" s="53"/>
      <c r="I358" s="53">
        <f t="shared" si="9"/>
        <v>0</v>
      </c>
    </row>
    <row r="359" spans="1:9" hidden="1">
      <c r="A359" s="48"/>
      <c r="B359" s="81"/>
      <c r="C359" s="82"/>
      <c r="D359" s="51"/>
      <c r="E359" s="83" t="str">
        <f>IF(LEN($A359) &gt; 0,VLOOKUP($A359, [1]Dział!$A$1:$B$200,2,FALSE),IF(LEN($B359) &gt; 0,VLOOKUP($B359, [1]Rozdz!$A$1:$B$690,2,FALSE),IF(LEN($C359) &gt; 0,VLOOKUP($C359, [1]Paragraf.wydatek!$A$1:$B$500,2,FALSE),"")))</f>
        <v/>
      </c>
      <c r="F359" s="53"/>
      <c r="G359" s="53"/>
      <c r="H359" s="53"/>
      <c r="I359" s="53">
        <f t="shared" si="9"/>
        <v>0</v>
      </c>
    </row>
    <row r="360" spans="1:9" hidden="1">
      <c r="A360" s="48"/>
      <c r="B360" s="81"/>
      <c r="C360" s="82"/>
      <c r="D360" s="51"/>
      <c r="E360" s="83" t="str">
        <f>IF(LEN($A360) &gt; 0,VLOOKUP($A360, [1]Dział!$A$1:$B$200,2,FALSE),IF(LEN($B360) &gt; 0,VLOOKUP($B360, [1]Rozdz!$A$1:$B$690,2,FALSE),IF(LEN($C360) &gt; 0,VLOOKUP($C360, [1]Paragraf.wydatek!$A$1:$B$500,2,FALSE),"")))</f>
        <v/>
      </c>
      <c r="F360" s="53"/>
      <c r="G360" s="53"/>
      <c r="H360" s="53"/>
      <c r="I360" s="53">
        <f t="shared" si="9"/>
        <v>0</v>
      </c>
    </row>
    <row r="361" spans="1:9" hidden="1">
      <c r="A361" s="48"/>
      <c r="B361" s="81"/>
      <c r="C361" s="82"/>
      <c r="D361" s="51"/>
      <c r="E361" s="83" t="str">
        <f>IF(LEN($A361) &gt; 0,VLOOKUP($A361, [1]Dział!$A$1:$B$200,2,FALSE),IF(LEN($B361) &gt; 0,VLOOKUP($B361, [1]Rozdz!$A$1:$B$690,2,FALSE),IF(LEN($C361) &gt; 0,VLOOKUP($C361, [1]Paragraf.wydatek!$A$1:$B$500,2,FALSE),"")))</f>
        <v/>
      </c>
      <c r="F361" s="53"/>
      <c r="G361" s="53"/>
      <c r="H361" s="53"/>
      <c r="I361" s="53">
        <f t="shared" si="9"/>
        <v>0</v>
      </c>
    </row>
    <row r="362" spans="1:9" hidden="1">
      <c r="A362" s="48"/>
      <c r="B362" s="81"/>
      <c r="C362" s="82"/>
      <c r="D362" s="51"/>
      <c r="E362" s="83" t="str">
        <f>IF(LEN($A362) &gt; 0,VLOOKUP($A362, [1]Dział!$A$1:$B$200,2,FALSE),IF(LEN($B362) &gt; 0,VLOOKUP($B362, [1]Rozdz!$A$1:$B$690,2,FALSE),IF(LEN($C362) &gt; 0,VLOOKUP($C362, [1]Paragraf.wydatek!$A$1:$B$500,2,FALSE),"")))</f>
        <v/>
      </c>
      <c r="F362" s="53"/>
      <c r="G362" s="53"/>
      <c r="H362" s="53"/>
      <c r="I362" s="53">
        <f t="shared" si="9"/>
        <v>0</v>
      </c>
    </row>
    <row r="363" spans="1:9" hidden="1">
      <c r="A363" s="48"/>
      <c r="B363" s="81"/>
      <c r="C363" s="82"/>
      <c r="D363" s="51"/>
      <c r="E363" s="83" t="str">
        <f>IF(LEN($A363) &gt; 0,VLOOKUP($A363, [1]Dział!$A$1:$B$200,2,FALSE),IF(LEN($B363) &gt; 0,VLOOKUP($B363, [1]Rozdz!$A$1:$B$690,2,FALSE),IF(LEN($C363) &gt; 0,VLOOKUP($C363, [1]Paragraf.wydatek!$A$1:$B$500,2,FALSE),"")))</f>
        <v/>
      </c>
      <c r="F363" s="53"/>
      <c r="G363" s="53"/>
      <c r="H363" s="53"/>
      <c r="I363" s="53">
        <f t="shared" si="9"/>
        <v>0</v>
      </c>
    </row>
    <row r="364" spans="1:9" hidden="1">
      <c r="A364" s="48"/>
      <c r="B364" s="81"/>
      <c r="C364" s="82"/>
      <c r="D364" s="51"/>
      <c r="E364" s="83" t="str">
        <f>IF(LEN($A364) &gt; 0,VLOOKUP($A364, [1]Dział!$A$1:$B$200,2,FALSE),IF(LEN($B364) &gt; 0,VLOOKUP($B364, [1]Rozdz!$A$1:$B$690,2,FALSE),IF(LEN($C364) &gt; 0,VLOOKUP($C364, [1]Paragraf.wydatek!$A$1:$B$500,2,FALSE),"")))</f>
        <v/>
      </c>
      <c r="F364" s="53"/>
      <c r="G364" s="53"/>
      <c r="H364" s="53"/>
      <c r="I364" s="53">
        <f t="shared" si="9"/>
        <v>0</v>
      </c>
    </row>
    <row r="365" spans="1:9" hidden="1">
      <c r="A365" s="48"/>
      <c r="B365" s="81"/>
      <c r="C365" s="82"/>
      <c r="D365" s="51"/>
      <c r="E365" s="83" t="str">
        <f>IF(LEN($A365) &gt; 0,VLOOKUP($A365, [1]Dział!$A$1:$B$200,2,FALSE),IF(LEN($B365) &gt; 0,VLOOKUP($B365, [1]Rozdz!$A$1:$B$690,2,FALSE),IF(LEN($C365) &gt; 0,VLOOKUP($C365, [1]Paragraf.wydatek!$A$1:$B$500,2,FALSE),"")))</f>
        <v/>
      </c>
      <c r="F365" s="53"/>
      <c r="G365" s="53"/>
      <c r="H365" s="53"/>
      <c r="I365" s="53">
        <f t="shared" si="9"/>
        <v>0</v>
      </c>
    </row>
    <row r="366" spans="1:9" hidden="1">
      <c r="A366" s="48"/>
      <c r="B366" s="81"/>
      <c r="C366" s="82"/>
      <c r="D366" s="51"/>
      <c r="E366" s="83" t="str">
        <f>IF(LEN($A366) &gt; 0,VLOOKUP($A366, [1]Dział!$A$1:$B$200,2,FALSE),IF(LEN($B366) &gt; 0,VLOOKUP($B366, [1]Rozdz!$A$1:$B$690,2,FALSE),IF(LEN($C366) &gt; 0,VLOOKUP($C366, [1]Paragraf.wydatek!$A$1:$B$500,2,FALSE),"")))</f>
        <v/>
      </c>
      <c r="F366" s="53"/>
      <c r="G366" s="53"/>
      <c r="H366" s="53"/>
      <c r="I366" s="53">
        <f t="shared" si="9"/>
        <v>0</v>
      </c>
    </row>
    <row r="367" spans="1:9" hidden="1">
      <c r="A367" s="48"/>
      <c r="B367" s="81"/>
      <c r="C367" s="82"/>
      <c r="D367" s="51"/>
      <c r="E367" s="83" t="str">
        <f>IF(LEN($A367) &gt; 0,VLOOKUP($A367, [1]Dział!$A$1:$B$200,2,FALSE),IF(LEN($B367) &gt; 0,VLOOKUP($B367, [1]Rozdz!$A$1:$B$690,2,FALSE),IF(LEN($C367) &gt; 0,VLOOKUP($C367, [1]Paragraf.wydatek!$A$1:$B$500,2,FALSE),"")))</f>
        <v/>
      </c>
      <c r="F367" s="53"/>
      <c r="G367" s="53"/>
      <c r="H367" s="53"/>
      <c r="I367" s="53">
        <f t="shared" si="9"/>
        <v>0</v>
      </c>
    </row>
    <row r="368" spans="1:9" hidden="1">
      <c r="A368" s="48"/>
      <c r="B368" s="81"/>
      <c r="C368" s="82"/>
      <c r="D368" s="51"/>
      <c r="E368" s="83" t="str">
        <f>IF(LEN($A368) &gt; 0,VLOOKUP($A368, [1]Dział!$A$1:$B$200,2,FALSE),IF(LEN($B368) &gt; 0,VLOOKUP($B368, [1]Rozdz!$A$1:$B$690,2,FALSE),IF(LEN($C368) &gt; 0,VLOOKUP($C368, [1]Paragraf.wydatek!$A$1:$B$500,2,FALSE),"")))</f>
        <v/>
      </c>
      <c r="F368" s="53"/>
      <c r="G368" s="53"/>
      <c r="H368" s="53"/>
      <c r="I368" s="53">
        <f t="shared" si="9"/>
        <v>0</v>
      </c>
    </row>
    <row r="369" spans="1:9" hidden="1">
      <c r="A369" s="48"/>
      <c r="B369" s="81"/>
      <c r="C369" s="82"/>
      <c r="D369" s="51"/>
      <c r="E369" s="83" t="str">
        <f>IF(LEN($A369) &gt; 0,VLOOKUP($A369, [1]Dział!$A$1:$B$200,2,FALSE),IF(LEN($B369) &gt; 0,VLOOKUP($B369, [1]Rozdz!$A$1:$B$690,2,FALSE),IF(LEN($C369) &gt; 0,VLOOKUP($C369, [1]Paragraf.wydatek!$A$1:$B$500,2,FALSE),"")))</f>
        <v/>
      </c>
      <c r="F369" s="53"/>
      <c r="G369" s="53"/>
      <c r="H369" s="53"/>
      <c r="I369" s="53">
        <f t="shared" si="9"/>
        <v>0</v>
      </c>
    </row>
    <row r="370" spans="1:9" hidden="1">
      <c r="A370" s="48"/>
      <c r="B370" s="81"/>
      <c r="C370" s="82"/>
      <c r="D370" s="51"/>
      <c r="E370" s="83" t="str">
        <f>IF(LEN($A370) &gt; 0,VLOOKUP($A370, [1]Dział!$A$1:$B$200,2,FALSE),IF(LEN($B370) &gt; 0,VLOOKUP($B370, [1]Rozdz!$A$1:$B$690,2,FALSE),IF(LEN($C370) &gt; 0,VLOOKUP($C370, [1]Paragraf.wydatek!$A$1:$B$500,2,FALSE),"")))</f>
        <v/>
      </c>
      <c r="F370" s="53"/>
      <c r="G370" s="53"/>
      <c r="H370" s="53"/>
      <c r="I370" s="53">
        <f t="shared" si="9"/>
        <v>0</v>
      </c>
    </row>
    <row r="371" spans="1:9" hidden="1">
      <c r="A371" s="48"/>
      <c r="B371" s="81"/>
      <c r="C371" s="82"/>
      <c r="D371" s="51"/>
      <c r="E371" s="83" t="str">
        <f>IF(LEN($A371) &gt; 0,VLOOKUP($A371, [1]Dział!$A$1:$B$200,2,FALSE),IF(LEN($B371) &gt; 0,VLOOKUP($B371, [1]Rozdz!$A$1:$B$690,2,FALSE),IF(LEN($C371) &gt; 0,VLOOKUP($C371, [1]Paragraf.wydatek!$A$1:$B$500,2,FALSE),"")))</f>
        <v/>
      </c>
      <c r="F371" s="53"/>
      <c r="G371" s="53"/>
      <c r="H371" s="53"/>
      <c r="I371" s="53">
        <f t="shared" si="9"/>
        <v>0</v>
      </c>
    </row>
    <row r="372" spans="1:9" hidden="1">
      <c r="A372" s="48"/>
      <c r="B372" s="81"/>
      <c r="C372" s="82"/>
      <c r="D372" s="51"/>
      <c r="E372" s="83" t="str">
        <f>IF(LEN($A372) &gt; 0,VLOOKUP($A372, [1]Dział!$A$1:$B$200,2,FALSE),IF(LEN($B372) &gt; 0,VLOOKUP($B372, [1]Rozdz!$A$1:$B$690,2,FALSE),IF(LEN($C372) &gt; 0,VLOOKUP($C372, [1]Paragraf.wydatek!$A$1:$B$500,2,FALSE),"")))</f>
        <v/>
      </c>
      <c r="F372" s="53"/>
      <c r="G372" s="53"/>
      <c r="H372" s="53"/>
      <c r="I372" s="53">
        <f t="shared" si="9"/>
        <v>0</v>
      </c>
    </row>
    <row r="373" spans="1:9" hidden="1">
      <c r="A373" s="48"/>
      <c r="B373" s="81"/>
      <c r="C373" s="82"/>
      <c r="D373" s="51"/>
      <c r="E373" s="83" t="str">
        <f>IF(LEN($A373) &gt; 0,VLOOKUP($A373, [1]Dział!$A$1:$B$200,2,FALSE),IF(LEN($B373) &gt; 0,VLOOKUP($B373, [1]Rozdz!$A$1:$B$690,2,FALSE),IF(LEN($C373) &gt; 0,VLOOKUP($C373, [1]Paragraf.wydatek!$A$1:$B$500,2,FALSE),"")))</f>
        <v/>
      </c>
      <c r="F373" s="53"/>
      <c r="G373" s="53"/>
      <c r="H373" s="53"/>
      <c r="I373" s="53">
        <f t="shared" si="9"/>
        <v>0</v>
      </c>
    </row>
    <row r="374" spans="1:9" hidden="1">
      <c r="A374" s="48"/>
      <c r="B374" s="81"/>
      <c r="C374" s="82"/>
      <c r="D374" s="51"/>
      <c r="E374" s="83" t="str">
        <f>IF(LEN($A374) &gt; 0,VLOOKUP($A374, [1]Dział!$A$1:$B$200,2,FALSE),IF(LEN($B374) &gt; 0,VLOOKUP($B374, [1]Rozdz!$A$1:$B$690,2,FALSE),IF(LEN($C374) &gt; 0,VLOOKUP($C374, [1]Paragraf.wydatek!$A$1:$B$500,2,FALSE),"")))</f>
        <v/>
      </c>
      <c r="F374" s="53"/>
      <c r="G374" s="53"/>
      <c r="H374" s="53"/>
      <c r="I374" s="53">
        <f t="shared" si="9"/>
        <v>0</v>
      </c>
    </row>
    <row r="375" spans="1:9" hidden="1">
      <c r="A375" s="48"/>
      <c r="B375" s="81"/>
      <c r="C375" s="82"/>
      <c r="D375" s="51"/>
      <c r="E375" s="83" t="str">
        <f>IF(LEN($A375) &gt; 0,VLOOKUP($A375, [1]Dział!$A$1:$B$200,2,FALSE),IF(LEN($B375) &gt; 0,VLOOKUP($B375, [1]Rozdz!$A$1:$B$690,2,FALSE),IF(LEN($C375) &gt; 0,VLOOKUP($C375, [1]Paragraf.wydatek!$A$1:$B$500,2,FALSE),"")))</f>
        <v/>
      </c>
      <c r="F375" s="53"/>
      <c r="G375" s="53"/>
      <c r="H375" s="53"/>
      <c r="I375" s="53">
        <f t="shared" si="9"/>
        <v>0</v>
      </c>
    </row>
    <row r="376" spans="1:9" hidden="1">
      <c r="A376" s="48"/>
      <c r="B376" s="81"/>
      <c r="C376" s="82"/>
      <c r="D376" s="51"/>
      <c r="E376" s="83" t="str">
        <f>IF(LEN($A376) &gt; 0,VLOOKUP($A376, [1]Dział!$A$1:$B$200,2,FALSE),IF(LEN($B376) &gt; 0,VLOOKUP($B376, [1]Rozdz!$A$1:$B$690,2,FALSE),IF(LEN($C376) &gt; 0,VLOOKUP($C376, [1]Paragraf.wydatek!$A$1:$B$500,2,FALSE),"")))</f>
        <v/>
      </c>
      <c r="F376" s="53"/>
      <c r="G376" s="53"/>
      <c r="H376" s="53"/>
      <c r="I376" s="53">
        <f t="shared" si="9"/>
        <v>0</v>
      </c>
    </row>
    <row r="377" spans="1:9" hidden="1">
      <c r="A377" s="48"/>
      <c r="B377" s="81"/>
      <c r="C377" s="82"/>
      <c r="D377" s="51"/>
      <c r="E377" s="83" t="str">
        <f>IF(LEN($A377) &gt; 0,VLOOKUP($A377, [1]Dział!$A$1:$B$200,2,FALSE),IF(LEN($B377) &gt; 0,VLOOKUP($B377, [1]Rozdz!$A$1:$B$690,2,FALSE),IF(LEN($C377) &gt; 0,VLOOKUP($C377, [1]Paragraf.wydatek!$A$1:$B$500,2,FALSE),"")))</f>
        <v/>
      </c>
      <c r="F377" s="53"/>
      <c r="G377" s="53"/>
      <c r="H377" s="53"/>
      <c r="I377" s="53">
        <f t="shared" si="9"/>
        <v>0</v>
      </c>
    </row>
    <row r="378" spans="1:9" hidden="1">
      <c r="A378" s="48"/>
      <c r="B378" s="81"/>
      <c r="C378" s="82"/>
      <c r="D378" s="51"/>
      <c r="E378" s="83" t="str">
        <f>IF(LEN($A378) &gt; 0,VLOOKUP($A378, [1]Dział!$A$1:$B$200,2,FALSE),IF(LEN($B378) &gt; 0,VLOOKUP($B378, [1]Rozdz!$A$1:$B$690,2,FALSE),IF(LEN($C378) &gt; 0,VLOOKUP($C378, [1]Paragraf.wydatek!$A$1:$B$500,2,FALSE),"")))</f>
        <v/>
      </c>
      <c r="F378" s="53"/>
      <c r="G378" s="53"/>
      <c r="H378" s="53"/>
      <c r="I378" s="53">
        <f t="shared" si="9"/>
        <v>0</v>
      </c>
    </row>
    <row r="379" spans="1:9" hidden="1">
      <c r="A379" s="48"/>
      <c r="B379" s="81"/>
      <c r="C379" s="82"/>
      <c r="D379" s="51"/>
      <c r="E379" s="83" t="str">
        <f>IF(LEN($A379) &gt; 0,VLOOKUP($A379, [1]Dział!$A$1:$B$200,2,FALSE),IF(LEN($B379) &gt; 0,VLOOKUP($B379, [1]Rozdz!$A$1:$B$690,2,FALSE),IF(LEN($C379) &gt; 0,VLOOKUP($C379, [1]Paragraf.wydatek!$A$1:$B$500,2,FALSE),"")))</f>
        <v/>
      </c>
      <c r="F379" s="53"/>
      <c r="G379" s="53"/>
      <c r="H379" s="53"/>
      <c r="I379" s="53">
        <f t="shared" si="9"/>
        <v>0</v>
      </c>
    </row>
    <row r="380" spans="1:9" hidden="1">
      <c r="A380" s="48"/>
      <c r="B380" s="81"/>
      <c r="C380" s="82"/>
      <c r="D380" s="51"/>
      <c r="E380" s="83" t="str">
        <f>IF(LEN($A380) &gt; 0,VLOOKUP($A380, [1]Dział!$A$1:$B$200,2,FALSE),IF(LEN($B380) &gt; 0,VLOOKUP($B380, [1]Rozdz!$A$1:$B$690,2,FALSE),IF(LEN($C380) &gt; 0,VLOOKUP($C380, [1]Paragraf.wydatek!$A$1:$B$500,2,FALSE),"")))</f>
        <v/>
      </c>
      <c r="F380" s="53"/>
      <c r="G380" s="53"/>
      <c r="H380" s="53"/>
      <c r="I380" s="53">
        <f t="shared" si="9"/>
        <v>0</v>
      </c>
    </row>
    <row r="381" spans="1:9" hidden="1">
      <c r="A381" s="48"/>
      <c r="B381" s="81"/>
      <c r="C381" s="82"/>
      <c r="D381" s="51"/>
      <c r="E381" s="83" t="str">
        <f>IF(LEN($A381) &gt; 0,VLOOKUP($A381, [1]Dział!$A$1:$B$200,2,FALSE),IF(LEN($B381) &gt; 0,VLOOKUP($B381, [1]Rozdz!$A$1:$B$690,2,FALSE),IF(LEN($C381) &gt; 0,VLOOKUP($C381, [1]Paragraf.wydatek!$A$1:$B$500,2,FALSE),"")))</f>
        <v/>
      </c>
      <c r="F381" s="53"/>
      <c r="G381" s="53"/>
      <c r="H381" s="53"/>
      <c r="I381" s="53">
        <f t="shared" si="9"/>
        <v>0</v>
      </c>
    </row>
    <row r="382" spans="1:9" hidden="1">
      <c r="A382" s="48"/>
      <c r="B382" s="81"/>
      <c r="C382" s="82"/>
      <c r="D382" s="51"/>
      <c r="E382" s="83" t="str">
        <f>IF(LEN($A382) &gt; 0,VLOOKUP($A382, [1]Dział!$A$1:$B$200,2,FALSE),IF(LEN($B382) &gt; 0,VLOOKUP($B382, [1]Rozdz!$A$1:$B$690,2,FALSE),IF(LEN($C382) &gt; 0,VLOOKUP($C382, [1]Paragraf.wydatek!$A$1:$B$500,2,FALSE),"")))</f>
        <v/>
      </c>
      <c r="F382" s="53"/>
      <c r="G382" s="53"/>
      <c r="H382" s="53"/>
      <c r="I382" s="53">
        <f t="shared" si="9"/>
        <v>0</v>
      </c>
    </row>
    <row r="383" spans="1:9" hidden="1">
      <c r="A383" s="48"/>
      <c r="B383" s="81"/>
      <c r="C383" s="82"/>
      <c r="D383" s="51"/>
      <c r="E383" s="83" t="str">
        <f>IF(LEN($A383) &gt; 0,VLOOKUP($A383, [1]Dział!$A$1:$B$200,2,FALSE),IF(LEN($B383) &gt; 0,VLOOKUP($B383, [1]Rozdz!$A$1:$B$690,2,FALSE),IF(LEN($C383) &gt; 0,VLOOKUP($C383, [1]Paragraf.wydatek!$A$1:$B$500,2,FALSE),"")))</f>
        <v/>
      </c>
      <c r="F383" s="53"/>
      <c r="G383" s="53"/>
      <c r="H383" s="53"/>
      <c r="I383" s="53">
        <f t="shared" si="9"/>
        <v>0</v>
      </c>
    </row>
    <row r="384" spans="1:9" hidden="1">
      <c r="A384" s="48"/>
      <c r="B384" s="81"/>
      <c r="C384" s="82"/>
      <c r="D384" s="51"/>
      <c r="E384" s="83" t="str">
        <f>IF(LEN($A384) &gt; 0,VLOOKUP($A384, [1]Dział!$A$1:$B$200,2,FALSE),IF(LEN($B384) &gt; 0,VLOOKUP($B384, [1]Rozdz!$A$1:$B$690,2,FALSE),IF(LEN($C384) &gt; 0,VLOOKUP($C384, [1]Paragraf.wydatek!$A$1:$B$500,2,FALSE),"")))</f>
        <v/>
      </c>
      <c r="F384" s="53"/>
      <c r="G384" s="53"/>
      <c r="H384" s="53"/>
      <c r="I384" s="53">
        <f t="shared" si="9"/>
        <v>0</v>
      </c>
    </row>
    <row r="385" spans="1:9" hidden="1">
      <c r="A385" s="48"/>
      <c r="B385" s="81"/>
      <c r="C385" s="82"/>
      <c r="D385" s="51"/>
      <c r="E385" s="83" t="str">
        <f>IF(LEN($A385) &gt; 0,VLOOKUP($A385, [1]Dział!$A$1:$B$200,2,FALSE),IF(LEN($B385) &gt; 0,VLOOKUP($B385, [1]Rozdz!$A$1:$B$690,2,FALSE),IF(LEN($C385) &gt; 0,VLOOKUP($C385, [1]Paragraf.wydatek!$A$1:$B$500,2,FALSE),"")))</f>
        <v/>
      </c>
      <c r="F385" s="53"/>
      <c r="G385" s="53"/>
      <c r="H385" s="53"/>
      <c r="I385" s="53">
        <f t="shared" si="9"/>
        <v>0</v>
      </c>
    </row>
    <row r="386" spans="1:9" hidden="1">
      <c r="A386" s="48"/>
      <c r="B386" s="81"/>
      <c r="C386" s="82"/>
      <c r="D386" s="51"/>
      <c r="E386" s="83" t="str">
        <f>IF(LEN($A386) &gt; 0,VLOOKUP($A386, [1]Dział!$A$1:$B$200,2,FALSE),IF(LEN($B386) &gt; 0,VLOOKUP($B386, [1]Rozdz!$A$1:$B$690,2,FALSE),IF(LEN($C386) &gt; 0,VLOOKUP($C386, [1]Paragraf.wydatek!$A$1:$B$500,2,FALSE),"")))</f>
        <v/>
      </c>
      <c r="F386" s="53"/>
      <c r="G386" s="53"/>
      <c r="H386" s="53"/>
      <c r="I386" s="53">
        <f t="shared" si="9"/>
        <v>0</v>
      </c>
    </row>
    <row r="387" spans="1:9" hidden="1">
      <c r="A387" s="48"/>
      <c r="B387" s="81"/>
      <c r="C387" s="82"/>
      <c r="D387" s="51"/>
      <c r="E387" s="83" t="str">
        <f>IF(LEN($A387) &gt; 0,VLOOKUP($A387, [1]Dział!$A$1:$B$200,2,FALSE),IF(LEN($B387) &gt; 0,VLOOKUP($B387, [1]Rozdz!$A$1:$B$690,2,FALSE),IF(LEN($C387) &gt; 0,VLOOKUP($C387, [1]Paragraf.wydatek!$A$1:$B$500,2,FALSE),"")))</f>
        <v/>
      </c>
      <c r="F387" s="53"/>
      <c r="G387" s="53"/>
      <c r="H387" s="53"/>
      <c r="I387" s="53">
        <f t="shared" si="9"/>
        <v>0</v>
      </c>
    </row>
    <row r="388" spans="1:9" hidden="1">
      <c r="A388" s="48"/>
      <c r="B388" s="81"/>
      <c r="C388" s="82"/>
      <c r="D388" s="51"/>
      <c r="E388" s="83" t="str">
        <f>IF(LEN($A388) &gt; 0,VLOOKUP($A388, [1]Dział!$A$1:$B$200,2,FALSE),IF(LEN($B388) &gt; 0,VLOOKUP($B388, [1]Rozdz!$A$1:$B$690,2,FALSE),IF(LEN($C388) &gt; 0,VLOOKUP($C388, [1]Paragraf.wydatek!$A$1:$B$500,2,FALSE),"")))</f>
        <v/>
      </c>
      <c r="F388" s="53"/>
      <c r="G388" s="53"/>
      <c r="H388" s="53"/>
      <c r="I388" s="53">
        <f t="shared" si="9"/>
        <v>0</v>
      </c>
    </row>
    <row r="389" spans="1:9" hidden="1">
      <c r="A389" s="48"/>
      <c r="B389" s="81"/>
      <c r="C389" s="82"/>
      <c r="D389" s="51"/>
      <c r="E389" s="83" t="str">
        <f>IF(LEN($A389) &gt; 0,VLOOKUP($A389, [1]Dział!$A$1:$B$200,2,FALSE),IF(LEN($B389) &gt; 0,VLOOKUP($B389, [1]Rozdz!$A$1:$B$690,2,FALSE),IF(LEN($C389) &gt; 0,VLOOKUP($C389, [1]Paragraf.wydatek!$A$1:$B$500,2,FALSE),"")))</f>
        <v/>
      </c>
      <c r="F389" s="53"/>
      <c r="G389" s="53"/>
      <c r="H389" s="53"/>
      <c r="I389" s="53">
        <f t="shared" si="9"/>
        <v>0</v>
      </c>
    </row>
    <row r="390" spans="1:9" hidden="1">
      <c r="A390" s="48"/>
      <c r="B390" s="81"/>
      <c r="C390" s="82"/>
      <c r="D390" s="51"/>
      <c r="E390" s="83" t="str">
        <f>IF(LEN($A390) &gt; 0,VLOOKUP($A390, [1]Dział!$A$1:$B$200,2,FALSE),IF(LEN($B390) &gt; 0,VLOOKUP($B390, [1]Rozdz!$A$1:$B$690,2,FALSE),IF(LEN($C390) &gt; 0,VLOOKUP($C390, [1]Paragraf.wydatek!$A$1:$B$500,2,FALSE),"")))</f>
        <v/>
      </c>
      <c r="F390" s="53"/>
      <c r="G390" s="53"/>
      <c r="H390" s="53"/>
      <c r="I390" s="53">
        <f t="shared" si="9"/>
        <v>0</v>
      </c>
    </row>
    <row r="391" spans="1:9" hidden="1">
      <c r="A391" s="48"/>
      <c r="B391" s="81"/>
      <c r="C391" s="82"/>
      <c r="D391" s="51"/>
      <c r="E391" s="83" t="str">
        <f>IF(LEN($A391) &gt; 0,VLOOKUP($A391, [1]Dział!$A$1:$B$200,2,FALSE),IF(LEN($B391) &gt; 0,VLOOKUP($B391, [1]Rozdz!$A$1:$B$690,2,FALSE),IF(LEN($C391) &gt; 0,VLOOKUP($C391, [1]Paragraf.wydatek!$A$1:$B$500,2,FALSE),"")))</f>
        <v/>
      </c>
      <c r="F391" s="53"/>
      <c r="G391" s="53"/>
      <c r="H391" s="53"/>
      <c r="I391" s="53">
        <f t="shared" si="9"/>
        <v>0</v>
      </c>
    </row>
    <row r="392" spans="1:9" hidden="1">
      <c r="A392" s="48"/>
      <c r="B392" s="81"/>
      <c r="C392" s="82"/>
      <c r="D392" s="51"/>
      <c r="E392" s="83" t="str">
        <f>IF(LEN($A392) &gt; 0,VLOOKUP($A392, [1]Dział!$A$1:$B$200,2,FALSE),IF(LEN($B392) &gt; 0,VLOOKUP($B392, [1]Rozdz!$A$1:$B$690,2,FALSE),IF(LEN($C392) &gt; 0,VLOOKUP($C392, [1]Paragraf.wydatek!$A$1:$B$500,2,FALSE),"")))</f>
        <v/>
      </c>
      <c r="F392" s="53"/>
      <c r="G392" s="53"/>
      <c r="H392" s="53"/>
      <c r="I392" s="53">
        <f t="shared" si="9"/>
        <v>0</v>
      </c>
    </row>
    <row r="393" spans="1:9" hidden="1">
      <c r="A393" s="48"/>
      <c r="B393" s="81"/>
      <c r="C393" s="82"/>
      <c r="D393" s="51"/>
      <c r="E393" s="83" t="str">
        <f>IF(LEN($A393) &gt; 0,VLOOKUP($A393, [1]Dział!$A$1:$B$200,2,FALSE),IF(LEN($B393) &gt; 0,VLOOKUP($B393, [1]Rozdz!$A$1:$B$690,2,FALSE),IF(LEN($C393) &gt; 0,VLOOKUP($C393, [1]Paragraf.wydatek!$A$1:$B$500,2,FALSE),"")))</f>
        <v/>
      </c>
      <c r="F393" s="53"/>
      <c r="G393" s="53"/>
      <c r="H393" s="53"/>
      <c r="I393" s="53">
        <f t="shared" si="9"/>
        <v>0</v>
      </c>
    </row>
    <row r="394" spans="1:9" hidden="1">
      <c r="A394" s="48"/>
      <c r="B394" s="81"/>
      <c r="C394" s="82"/>
      <c r="D394" s="51"/>
      <c r="E394" s="83" t="str">
        <f>IF(LEN($A394) &gt; 0,VLOOKUP($A394, [1]Dział!$A$1:$B$200,2,FALSE),IF(LEN($B394) &gt; 0,VLOOKUP($B394, [1]Rozdz!$A$1:$B$690,2,FALSE),IF(LEN($C394) &gt; 0,VLOOKUP($C394, [1]Paragraf.wydatek!$A$1:$B$500,2,FALSE),"")))</f>
        <v/>
      </c>
      <c r="F394" s="53"/>
      <c r="G394" s="53"/>
      <c r="H394" s="53"/>
      <c r="I394" s="53">
        <f t="shared" si="9"/>
        <v>0</v>
      </c>
    </row>
    <row r="395" spans="1:9" hidden="1">
      <c r="A395" s="48"/>
      <c r="B395" s="81"/>
      <c r="C395" s="82"/>
      <c r="D395" s="51"/>
      <c r="E395" s="83" t="str">
        <f>IF(LEN($A395) &gt; 0,VLOOKUP($A395, [1]Dział!$A$1:$B$200,2,FALSE),IF(LEN($B395) &gt; 0,VLOOKUP($B395, [1]Rozdz!$A$1:$B$690,2,FALSE),IF(LEN($C395) &gt; 0,VLOOKUP($C395, [1]Paragraf.wydatek!$A$1:$B$500,2,FALSE),"")))</f>
        <v/>
      </c>
      <c r="F395" s="53"/>
      <c r="G395" s="53"/>
      <c r="H395" s="53"/>
      <c r="I395" s="53">
        <f t="shared" si="9"/>
        <v>0</v>
      </c>
    </row>
    <row r="396" spans="1:9" hidden="1">
      <c r="A396" s="48"/>
      <c r="B396" s="81"/>
      <c r="C396" s="82"/>
      <c r="D396" s="51"/>
      <c r="E396" s="83" t="str">
        <f>IF(LEN($A396) &gt; 0,VLOOKUP($A396, [1]Dział!$A$1:$B$200,2,FALSE),IF(LEN($B396) &gt; 0,VLOOKUP($B396, [1]Rozdz!$A$1:$B$690,2,FALSE),IF(LEN($C396) &gt; 0,VLOOKUP($C396, [1]Paragraf.wydatek!$A$1:$B$500,2,FALSE),"")))</f>
        <v/>
      </c>
      <c r="F396" s="53"/>
      <c r="G396" s="53"/>
      <c r="H396" s="53"/>
      <c r="I396" s="53">
        <f t="shared" si="9"/>
        <v>0</v>
      </c>
    </row>
    <row r="397" spans="1:9" hidden="1">
      <c r="A397" s="48"/>
      <c r="B397" s="81"/>
      <c r="C397" s="82"/>
      <c r="D397" s="51"/>
      <c r="E397" s="83" t="str">
        <f>IF(LEN($A397) &gt; 0,VLOOKUP($A397, [1]Dział!$A$1:$B$200,2,FALSE),IF(LEN($B397) &gt; 0,VLOOKUP($B397, [1]Rozdz!$A$1:$B$690,2,FALSE),IF(LEN($C397) &gt; 0,VLOOKUP($C397, [1]Paragraf.wydatek!$A$1:$B$500,2,FALSE),"")))</f>
        <v/>
      </c>
      <c r="F397" s="53"/>
      <c r="G397" s="53"/>
      <c r="H397" s="53"/>
      <c r="I397" s="53">
        <f t="shared" si="9"/>
        <v>0</v>
      </c>
    </row>
    <row r="398" spans="1:9" hidden="1">
      <c r="A398" s="48"/>
      <c r="B398" s="81"/>
      <c r="C398" s="82"/>
      <c r="D398" s="51"/>
      <c r="E398" s="83" t="str">
        <f>IF(LEN($A398) &gt; 0,VLOOKUP($A398, [1]Dział!$A$1:$B$200,2,FALSE),IF(LEN($B398) &gt; 0,VLOOKUP($B398, [1]Rozdz!$A$1:$B$690,2,FALSE),IF(LEN($C398) &gt; 0,VLOOKUP($C398, [1]Paragraf.wydatek!$A$1:$B$500,2,FALSE),"")))</f>
        <v/>
      </c>
      <c r="F398" s="53"/>
      <c r="G398" s="53"/>
      <c r="H398" s="53"/>
      <c r="I398" s="53">
        <f t="shared" si="9"/>
        <v>0</v>
      </c>
    </row>
    <row r="399" spans="1:9" hidden="1">
      <c r="A399" s="48"/>
      <c r="B399" s="81"/>
      <c r="C399" s="82"/>
      <c r="D399" s="51"/>
      <c r="E399" s="83" t="str">
        <f>IF(LEN($A399) &gt; 0,VLOOKUP($A399, [1]Dział!$A$1:$B$200,2,FALSE),IF(LEN($B399) &gt; 0,VLOOKUP($B399, [1]Rozdz!$A$1:$B$690,2,FALSE),IF(LEN($C399) &gt; 0,VLOOKUP($C399, [1]Paragraf.wydatek!$A$1:$B$500,2,FALSE),"")))</f>
        <v/>
      </c>
      <c r="F399" s="53"/>
      <c r="G399" s="53"/>
      <c r="H399" s="53"/>
      <c r="I399" s="53">
        <f t="shared" si="9"/>
        <v>0</v>
      </c>
    </row>
    <row r="400" spans="1:9" s="61" customFormat="1" hidden="1">
      <c r="A400" s="48"/>
      <c r="B400" s="81"/>
      <c r="C400" s="82"/>
      <c r="D400" s="51"/>
      <c r="E400" s="83" t="str">
        <f>IF(LEN($A400) &gt; 0,VLOOKUP($A400, [1]Dział!$A$1:$B$200,2,FALSE),IF(LEN($B400) &gt; 0,VLOOKUP($B400, [1]Rozdz!$A$1:$B$690,2,FALSE),IF(LEN($C400) &gt; 0,VLOOKUP($C400, [1]Paragraf.wydatek!$A$1:$B$500,2,FALSE),"")))</f>
        <v/>
      </c>
      <c r="F400" s="53"/>
      <c r="G400" s="53"/>
      <c r="H400" s="53"/>
      <c r="I400" s="53">
        <f t="shared" si="9"/>
        <v>0</v>
      </c>
    </row>
    <row r="401" spans="1:9" hidden="1">
      <c r="A401" s="48"/>
      <c r="B401" s="81"/>
      <c r="C401" s="82"/>
      <c r="D401" s="51"/>
      <c r="E401" s="83" t="str">
        <f>IF(LEN($A401) &gt; 0,VLOOKUP($A401, [1]Dział!$A$1:$B$200,2,FALSE),IF(LEN($B401) &gt; 0,VLOOKUP($B401, [1]Rozdz!$A$1:$B$690,2,FALSE),IF(LEN($C401) &gt; 0,VLOOKUP($C401, [1]Paragraf.wydatek!$A$1:$B$500,2,FALSE),"")))</f>
        <v/>
      </c>
      <c r="F401" s="53"/>
      <c r="G401" s="53"/>
      <c r="H401" s="53"/>
      <c r="I401" s="53">
        <f t="shared" si="9"/>
        <v>0</v>
      </c>
    </row>
    <row r="402" spans="1:9" hidden="1">
      <c r="A402" s="48"/>
      <c r="B402" s="81"/>
      <c r="C402" s="82"/>
      <c r="D402" s="51"/>
      <c r="E402" s="83" t="str">
        <f>IF(LEN($A402) &gt; 0,VLOOKUP($A402, [1]Dział!$A$1:$B$200,2,FALSE),IF(LEN($B402) &gt; 0,VLOOKUP($B402, [1]Rozdz!$A$1:$B$690,2,FALSE),IF(LEN($C402) &gt; 0,VLOOKUP($C402, [1]Paragraf.wydatek!$A$1:$B$500,2,FALSE),"")))</f>
        <v/>
      </c>
      <c r="F402" s="53"/>
      <c r="G402" s="53"/>
      <c r="H402" s="53"/>
      <c r="I402" s="53">
        <f t="shared" ref="I402:I465" si="10">F402-G402+H402</f>
        <v>0</v>
      </c>
    </row>
    <row r="403" spans="1:9" s="61" customFormat="1" hidden="1">
      <c r="A403" s="48"/>
      <c r="B403" s="81"/>
      <c r="C403" s="82"/>
      <c r="D403" s="51"/>
      <c r="E403" s="83" t="str">
        <f>IF(LEN($A403) &gt; 0,VLOOKUP($A403, [1]Dział!$A$1:$B$200,2,FALSE),IF(LEN($B403) &gt; 0,VLOOKUP($B403, [1]Rozdz!$A$1:$B$690,2,FALSE),IF(LEN($C403) &gt; 0,VLOOKUP($C403, [1]Paragraf.wydatek!$A$1:$B$500,2,FALSE),"")))</f>
        <v/>
      </c>
      <c r="F403" s="53"/>
      <c r="G403" s="53"/>
      <c r="H403" s="53"/>
      <c r="I403" s="53">
        <f t="shared" si="10"/>
        <v>0</v>
      </c>
    </row>
    <row r="404" spans="1:9" hidden="1">
      <c r="A404" s="48"/>
      <c r="B404" s="81"/>
      <c r="C404" s="82"/>
      <c r="D404" s="51"/>
      <c r="E404" s="83" t="str">
        <f>IF(LEN($A404) &gt; 0,VLOOKUP($A404, [1]Dział!$A$1:$B$200,2,FALSE),IF(LEN($B404) &gt; 0,VLOOKUP($B404, [1]Rozdz!$A$1:$B$690,2,FALSE),IF(LEN($C404) &gt; 0,VLOOKUP($C404, [1]Paragraf.wydatek!$A$1:$B$500,2,FALSE),"")))</f>
        <v/>
      </c>
      <c r="F404" s="53"/>
      <c r="G404" s="53"/>
      <c r="H404" s="53"/>
      <c r="I404" s="53">
        <f t="shared" si="10"/>
        <v>0</v>
      </c>
    </row>
    <row r="405" spans="1:9" hidden="1">
      <c r="A405" s="48"/>
      <c r="B405" s="81"/>
      <c r="C405" s="82"/>
      <c r="D405" s="51"/>
      <c r="E405" s="83" t="str">
        <f>IF(LEN($A405) &gt; 0,VLOOKUP($A405, [1]Dział!$A$1:$B$200,2,FALSE),IF(LEN($B405) &gt; 0,VLOOKUP($B405, [1]Rozdz!$A$1:$B$690,2,FALSE),IF(LEN($C405) &gt; 0,VLOOKUP($C405, [1]Paragraf.wydatek!$A$1:$B$500,2,FALSE),"")))</f>
        <v/>
      </c>
      <c r="F405" s="53"/>
      <c r="G405" s="53"/>
      <c r="H405" s="53"/>
      <c r="I405" s="53">
        <f t="shared" si="10"/>
        <v>0</v>
      </c>
    </row>
    <row r="406" spans="1:9" s="61" customFormat="1" hidden="1">
      <c r="A406" s="48"/>
      <c r="B406" s="81"/>
      <c r="C406" s="82"/>
      <c r="D406" s="51"/>
      <c r="E406" s="83" t="str">
        <f>IF(LEN($A406) &gt; 0,VLOOKUP($A406, [1]Dział!$A$1:$B$200,2,FALSE),IF(LEN($B406) &gt; 0,VLOOKUP($B406, [1]Rozdz!$A$1:$B$690,2,FALSE),IF(LEN($C406) &gt; 0,VLOOKUP($C406, [1]Paragraf.wydatek!$A$1:$B$500,2,FALSE),"")))</f>
        <v/>
      </c>
      <c r="F406" s="53"/>
      <c r="G406" s="53"/>
      <c r="H406" s="53"/>
      <c r="I406" s="53">
        <f t="shared" si="10"/>
        <v>0</v>
      </c>
    </row>
    <row r="407" spans="1:9" hidden="1">
      <c r="A407" s="48"/>
      <c r="B407" s="81"/>
      <c r="C407" s="82"/>
      <c r="D407" s="51"/>
      <c r="E407" s="83" t="str">
        <f>IF(LEN($A407) &gt; 0,VLOOKUP($A407, [1]Dział!$A$1:$B$200,2,FALSE),IF(LEN($B407) &gt; 0,VLOOKUP($B407, [1]Rozdz!$A$1:$B$690,2,FALSE),IF(LEN($C407) &gt; 0,VLOOKUP($C407, [1]Paragraf.wydatek!$A$1:$B$500,2,FALSE),"")))</f>
        <v/>
      </c>
      <c r="F407" s="53"/>
      <c r="G407" s="53"/>
      <c r="H407" s="53"/>
      <c r="I407" s="53">
        <f t="shared" si="10"/>
        <v>0</v>
      </c>
    </row>
    <row r="408" spans="1:9" hidden="1">
      <c r="A408" s="48"/>
      <c r="B408" s="81"/>
      <c r="C408" s="82"/>
      <c r="D408" s="51"/>
      <c r="E408" s="83" t="str">
        <f>IF(LEN($A408) &gt; 0,VLOOKUP($A408, [1]Dział!$A$1:$B$200,2,FALSE),IF(LEN($B408) &gt; 0,VLOOKUP($B408, [1]Rozdz!$A$1:$B$690,2,FALSE),IF(LEN($C408) &gt; 0,VLOOKUP($C408, [1]Paragraf.wydatek!$A$1:$B$500,2,FALSE),"")))</f>
        <v/>
      </c>
      <c r="F408" s="53"/>
      <c r="G408" s="53"/>
      <c r="H408" s="53"/>
      <c r="I408" s="53">
        <f t="shared" si="10"/>
        <v>0</v>
      </c>
    </row>
    <row r="409" spans="1:9" hidden="1">
      <c r="A409" s="48"/>
      <c r="B409" s="81"/>
      <c r="C409" s="82"/>
      <c r="D409" s="51"/>
      <c r="E409" s="83" t="str">
        <f>IF(LEN($A409) &gt; 0,VLOOKUP($A409, [1]Dział!$A$1:$B$200,2,FALSE),IF(LEN($B409) &gt; 0,VLOOKUP($B409, [1]Rozdz!$A$1:$B$690,2,FALSE),IF(LEN($C409) &gt; 0,VLOOKUP($C409, [1]Paragraf.wydatek!$A$1:$B$500,2,FALSE),"")))</f>
        <v/>
      </c>
      <c r="F409" s="53"/>
      <c r="G409" s="53"/>
      <c r="H409" s="53"/>
      <c r="I409" s="53">
        <f t="shared" si="10"/>
        <v>0</v>
      </c>
    </row>
    <row r="410" spans="1:9" hidden="1">
      <c r="A410" s="48"/>
      <c r="B410" s="81"/>
      <c r="C410" s="82"/>
      <c r="D410" s="51"/>
      <c r="E410" s="83" t="str">
        <f>IF(LEN($A410) &gt; 0,VLOOKUP($A410, [1]Dział!$A$1:$B$200,2,FALSE),IF(LEN($B410) &gt; 0,VLOOKUP($B410, [1]Rozdz!$A$1:$B$690,2,FALSE),IF(LEN($C410) &gt; 0,VLOOKUP($C410, [1]Paragraf.wydatek!$A$1:$B$500,2,FALSE),"")))</f>
        <v/>
      </c>
      <c r="F410" s="53"/>
      <c r="G410" s="53"/>
      <c r="H410" s="53"/>
      <c r="I410" s="53">
        <f t="shared" si="10"/>
        <v>0</v>
      </c>
    </row>
    <row r="411" spans="1:9" hidden="1">
      <c r="A411" s="48"/>
      <c r="B411" s="81"/>
      <c r="C411" s="82"/>
      <c r="D411" s="51"/>
      <c r="E411" s="83" t="str">
        <f>IF(LEN($A411) &gt; 0,VLOOKUP($A411, [1]Dział!$A$1:$B$200,2,FALSE),IF(LEN($B411) &gt; 0,VLOOKUP($B411, [1]Rozdz!$A$1:$B$690,2,FALSE),IF(LEN($C411) &gt; 0,VLOOKUP($C411, [1]Paragraf.wydatek!$A$1:$B$500,2,FALSE),"")))</f>
        <v/>
      </c>
      <c r="F411" s="53"/>
      <c r="G411" s="53"/>
      <c r="H411" s="53"/>
      <c r="I411" s="53">
        <f t="shared" si="10"/>
        <v>0</v>
      </c>
    </row>
    <row r="412" spans="1:9" hidden="1">
      <c r="A412" s="48"/>
      <c r="B412" s="81"/>
      <c r="C412" s="82"/>
      <c r="D412" s="51"/>
      <c r="E412" s="83" t="str">
        <f>IF(LEN($A412) &gt; 0,VLOOKUP($A412, [1]Dział!$A$1:$B$200,2,FALSE),IF(LEN($B412) &gt; 0,VLOOKUP($B412, [1]Rozdz!$A$1:$B$690,2,FALSE),IF(LEN($C412) &gt; 0,VLOOKUP($C412, [1]Paragraf.wydatek!$A$1:$B$500,2,FALSE),"")))</f>
        <v/>
      </c>
      <c r="F412" s="53"/>
      <c r="G412" s="53"/>
      <c r="H412" s="53"/>
      <c r="I412" s="53">
        <f t="shared" si="10"/>
        <v>0</v>
      </c>
    </row>
    <row r="413" spans="1:9" s="86" customFormat="1" hidden="1">
      <c r="A413" s="48"/>
      <c r="B413" s="81"/>
      <c r="C413" s="82"/>
      <c r="D413" s="51"/>
      <c r="E413" s="83" t="str">
        <f>IF(LEN($A413) &gt; 0,VLOOKUP($A413, [1]Dział!$A$1:$B$200,2,FALSE),IF(LEN($B413) &gt; 0,VLOOKUP($B413, [1]Rozdz!$A$1:$B$690,2,FALSE),IF(LEN($C413) &gt; 0,VLOOKUP($C413, [1]Paragraf.wydatek!$A$1:$B$500,2,FALSE),"")))</f>
        <v/>
      </c>
      <c r="F413" s="53"/>
      <c r="G413" s="53"/>
      <c r="H413" s="53"/>
      <c r="I413" s="53">
        <f t="shared" si="10"/>
        <v>0</v>
      </c>
    </row>
    <row r="414" spans="1:9" s="61" customFormat="1" hidden="1">
      <c r="A414" s="48"/>
      <c r="B414" s="81"/>
      <c r="C414" s="82"/>
      <c r="D414" s="51"/>
      <c r="E414" s="83" t="str">
        <f>IF(LEN($A414) &gt; 0,VLOOKUP($A414, [1]Dział!$A$1:$B$200,2,FALSE),IF(LEN($B414) &gt; 0,VLOOKUP($B414, [1]Rozdz!$A$1:$B$690,2,FALSE),IF(LEN($C414) &gt; 0,VLOOKUP($C414, [1]Paragraf.wydatek!$A$1:$B$500,2,FALSE),"")))</f>
        <v/>
      </c>
      <c r="F414" s="53"/>
      <c r="G414" s="53"/>
      <c r="H414" s="53"/>
      <c r="I414" s="53">
        <f t="shared" si="10"/>
        <v>0</v>
      </c>
    </row>
    <row r="415" spans="1:9" hidden="1">
      <c r="A415" s="48"/>
      <c r="B415" s="81"/>
      <c r="C415" s="82"/>
      <c r="D415" s="51"/>
      <c r="E415" s="83" t="str">
        <f>IF(LEN($A415) &gt; 0,VLOOKUP($A415, [1]Dział!$A$1:$B$200,2,FALSE),IF(LEN($B415) &gt; 0,VLOOKUP($B415, [1]Rozdz!$A$1:$B$690,2,FALSE),IF(LEN($C415) &gt; 0,VLOOKUP($C415, [1]Paragraf.wydatek!$A$1:$B$500,2,FALSE),"")))</f>
        <v/>
      </c>
      <c r="F415" s="53"/>
      <c r="G415" s="53"/>
      <c r="H415" s="53"/>
      <c r="I415" s="53">
        <f t="shared" si="10"/>
        <v>0</v>
      </c>
    </row>
    <row r="416" spans="1:9" hidden="1">
      <c r="A416" s="48"/>
      <c r="B416" s="81"/>
      <c r="C416" s="82"/>
      <c r="D416" s="51"/>
      <c r="E416" s="83" t="str">
        <f>IF(LEN($A416) &gt; 0,VLOOKUP($A416, [1]Dział!$A$1:$B$200,2,FALSE),IF(LEN($B416) &gt; 0,VLOOKUP($B416, [1]Rozdz!$A$1:$B$690,2,FALSE),IF(LEN($C416) &gt; 0,VLOOKUP($C416, [1]Paragraf.wydatek!$A$1:$B$500,2,FALSE),"")))</f>
        <v/>
      </c>
      <c r="F416" s="53"/>
      <c r="G416" s="53"/>
      <c r="H416" s="53"/>
      <c r="I416" s="53">
        <f t="shared" si="10"/>
        <v>0</v>
      </c>
    </row>
    <row r="417" spans="1:9" s="86" customFormat="1" hidden="1">
      <c r="A417" s="48"/>
      <c r="B417" s="81"/>
      <c r="C417" s="82"/>
      <c r="D417" s="51"/>
      <c r="E417" s="83" t="str">
        <f>IF(LEN($A417) &gt; 0,VLOOKUP($A417, [1]Dział!$A$1:$B$200,2,FALSE),IF(LEN($B417) &gt; 0,VLOOKUP($B417, [1]Rozdz!$A$1:$B$690,2,FALSE),IF(LEN($C417) &gt; 0,VLOOKUP($C417, [1]Paragraf.wydatek!$A$1:$B$500,2,FALSE),"")))</f>
        <v/>
      </c>
      <c r="F417" s="53"/>
      <c r="G417" s="53"/>
      <c r="H417" s="53"/>
      <c r="I417" s="53">
        <f t="shared" si="10"/>
        <v>0</v>
      </c>
    </row>
    <row r="418" spans="1:9" s="61" customFormat="1" hidden="1">
      <c r="A418" s="48"/>
      <c r="B418" s="81"/>
      <c r="C418" s="82"/>
      <c r="D418" s="51"/>
      <c r="E418" s="83" t="str">
        <f>IF(LEN($A418) &gt; 0,VLOOKUP($A418, [1]Dział!$A$1:$B$200,2,FALSE),IF(LEN($B418) &gt; 0,VLOOKUP($B418, [1]Rozdz!$A$1:$B$690,2,FALSE),IF(LEN($C418) &gt; 0,VLOOKUP($C418, [1]Paragraf.wydatek!$A$1:$B$500,2,FALSE),"")))</f>
        <v/>
      </c>
      <c r="F418" s="53"/>
      <c r="G418" s="53"/>
      <c r="H418" s="53"/>
      <c r="I418" s="53">
        <f t="shared" si="10"/>
        <v>0</v>
      </c>
    </row>
    <row r="419" spans="1:9" hidden="1">
      <c r="A419" s="48"/>
      <c r="B419" s="81"/>
      <c r="C419" s="82"/>
      <c r="D419" s="51"/>
      <c r="E419" s="83" t="str">
        <f>IF(LEN($A419) &gt; 0,VLOOKUP($A419, [1]Dział!$A$1:$B$200,2,FALSE),IF(LEN($B419) &gt; 0,VLOOKUP($B419, [1]Rozdz!$A$1:$B$690,2,FALSE),IF(LEN($C419) &gt; 0,VLOOKUP($C419, [1]Paragraf.wydatek!$A$1:$B$500,2,FALSE),"")))</f>
        <v/>
      </c>
      <c r="F419" s="53"/>
      <c r="G419" s="53"/>
      <c r="H419" s="53"/>
      <c r="I419" s="53">
        <f t="shared" si="10"/>
        <v>0</v>
      </c>
    </row>
    <row r="420" spans="1:9" hidden="1">
      <c r="A420" s="48"/>
      <c r="B420" s="81"/>
      <c r="C420" s="82"/>
      <c r="D420" s="51"/>
      <c r="E420" s="83" t="str">
        <f>IF(LEN($A420) &gt; 0,VLOOKUP($A420, [1]Dział!$A$1:$B$200,2,FALSE),IF(LEN($B420) &gt; 0,VLOOKUP($B420, [1]Rozdz!$A$1:$B$690,2,FALSE),IF(LEN($C420) &gt; 0,VLOOKUP($C420, [1]Paragraf.wydatek!$A$1:$B$500,2,FALSE),"")))</f>
        <v/>
      </c>
      <c r="F420" s="53"/>
      <c r="G420" s="53"/>
      <c r="H420" s="53"/>
      <c r="I420" s="53">
        <f t="shared" si="10"/>
        <v>0</v>
      </c>
    </row>
    <row r="421" spans="1:9" hidden="1">
      <c r="A421" s="48"/>
      <c r="B421" s="81"/>
      <c r="C421" s="82"/>
      <c r="D421" s="51"/>
      <c r="E421" s="83" t="str">
        <f>IF(LEN($A421) &gt; 0,VLOOKUP($A421, [1]Dział!$A$1:$B$200,2,FALSE),IF(LEN($B421) &gt; 0,VLOOKUP($B421, [1]Rozdz!$A$1:$B$690,2,FALSE),IF(LEN($C421) &gt; 0,VLOOKUP($C421, [1]Paragraf.wydatek!$A$1:$B$500,2,FALSE),"")))</f>
        <v/>
      </c>
      <c r="F421" s="53"/>
      <c r="G421" s="53"/>
      <c r="H421" s="53"/>
      <c r="I421" s="53">
        <f t="shared" si="10"/>
        <v>0</v>
      </c>
    </row>
    <row r="422" spans="1:9" hidden="1">
      <c r="A422" s="48"/>
      <c r="B422" s="81"/>
      <c r="C422" s="82"/>
      <c r="D422" s="51"/>
      <c r="E422" s="83" t="str">
        <f>IF(LEN($A422) &gt; 0,VLOOKUP($A422, [1]Dział!$A$1:$B$200,2,FALSE),IF(LEN($B422) &gt; 0,VLOOKUP($B422, [1]Rozdz!$A$1:$B$690,2,FALSE),IF(LEN($C422) &gt; 0,VLOOKUP($C422, [1]Paragraf.wydatek!$A$1:$B$500,2,FALSE),"")))</f>
        <v/>
      </c>
      <c r="F422" s="53"/>
      <c r="G422" s="53"/>
      <c r="H422" s="53"/>
      <c r="I422" s="53">
        <f t="shared" si="10"/>
        <v>0</v>
      </c>
    </row>
    <row r="423" spans="1:9" hidden="1">
      <c r="A423" s="48"/>
      <c r="B423" s="81"/>
      <c r="C423" s="82"/>
      <c r="D423" s="51"/>
      <c r="E423" s="83" t="str">
        <f>IF(LEN($A423) &gt; 0,VLOOKUP($A423, [1]Dział!$A$1:$B$200,2,FALSE),IF(LEN($B423) &gt; 0,VLOOKUP($B423, [1]Rozdz!$A$1:$B$690,2,FALSE),IF(LEN($C423) &gt; 0,VLOOKUP($C423, [1]Paragraf.wydatek!$A$1:$B$500,2,FALSE),"")))</f>
        <v/>
      </c>
      <c r="F423" s="53"/>
      <c r="G423" s="53"/>
      <c r="H423" s="53"/>
      <c r="I423" s="53">
        <f t="shared" si="10"/>
        <v>0</v>
      </c>
    </row>
    <row r="424" spans="1:9" hidden="1">
      <c r="A424" s="48"/>
      <c r="B424" s="81"/>
      <c r="C424" s="82"/>
      <c r="D424" s="51"/>
      <c r="E424" s="83" t="str">
        <f>IF(LEN($A424) &gt; 0,VLOOKUP($A424, [1]Dział!$A$1:$B$200,2,FALSE),IF(LEN($B424) &gt; 0,VLOOKUP($B424, [1]Rozdz!$A$1:$B$690,2,FALSE),IF(LEN($C424) &gt; 0,VLOOKUP($C424, [1]Paragraf.wydatek!$A$1:$B$500,2,FALSE),"")))</f>
        <v/>
      </c>
      <c r="F424" s="53"/>
      <c r="G424" s="53"/>
      <c r="H424" s="53"/>
      <c r="I424" s="53">
        <f t="shared" si="10"/>
        <v>0</v>
      </c>
    </row>
    <row r="425" spans="1:9" hidden="1">
      <c r="A425" s="48"/>
      <c r="B425" s="81"/>
      <c r="C425" s="82"/>
      <c r="D425" s="51"/>
      <c r="E425" s="83" t="str">
        <f>IF(LEN($A425) &gt; 0,VLOOKUP($A425, [1]Dział!$A$1:$B$200,2,FALSE),IF(LEN($B425) &gt; 0,VLOOKUP($B425, [1]Rozdz!$A$1:$B$690,2,FALSE),IF(LEN($C425) &gt; 0,VLOOKUP($C425, [1]Paragraf.wydatek!$A$1:$B$500,2,FALSE),"")))</f>
        <v/>
      </c>
      <c r="F425" s="53"/>
      <c r="G425" s="53"/>
      <c r="H425" s="53"/>
      <c r="I425" s="53">
        <f t="shared" si="10"/>
        <v>0</v>
      </c>
    </row>
    <row r="426" spans="1:9" s="13" customFormat="1" hidden="1">
      <c r="A426" s="48"/>
      <c r="B426" s="81"/>
      <c r="C426" s="82"/>
      <c r="D426" s="51"/>
      <c r="E426" s="83" t="str">
        <f>IF(LEN($A426) &gt; 0,VLOOKUP($A426, [1]Dział!$A$1:$B$200,2,FALSE),IF(LEN($B426) &gt; 0,VLOOKUP($B426, [1]Rozdz!$A$1:$B$690,2,FALSE),IF(LEN($C426) &gt; 0,VLOOKUP($C426, [1]Paragraf.wydatek!$A$1:$B$500,2,FALSE),"")))</f>
        <v/>
      </c>
      <c r="F426" s="53"/>
      <c r="G426" s="53"/>
      <c r="H426" s="53"/>
      <c r="I426" s="53">
        <f t="shared" si="10"/>
        <v>0</v>
      </c>
    </row>
    <row r="427" spans="1:9" s="13" customFormat="1" hidden="1">
      <c r="A427" s="48"/>
      <c r="B427" s="81"/>
      <c r="C427" s="82"/>
      <c r="D427" s="51"/>
      <c r="E427" s="83" t="str">
        <f>IF(LEN($A427) &gt; 0,VLOOKUP($A427, [1]Dział!$A$1:$B$200,2,FALSE),IF(LEN($B427) &gt; 0,VLOOKUP($B427, [1]Rozdz!$A$1:$B$690,2,FALSE),IF(LEN($C427) &gt; 0,VLOOKUP($C427, [1]Paragraf.wydatek!$A$1:$B$500,2,FALSE),"")))</f>
        <v/>
      </c>
      <c r="F427" s="53"/>
      <c r="G427" s="53"/>
      <c r="H427" s="53"/>
      <c r="I427" s="53">
        <f t="shared" si="10"/>
        <v>0</v>
      </c>
    </row>
    <row r="428" spans="1:9" hidden="1">
      <c r="A428" s="48"/>
      <c r="B428" s="81"/>
      <c r="C428" s="82"/>
      <c r="D428" s="51"/>
      <c r="E428" s="83" t="str">
        <f>IF(LEN($A428) &gt; 0,VLOOKUP($A428, [1]Dział!$A$1:$B$200,2,FALSE),IF(LEN($B428) &gt; 0,VLOOKUP($B428, [1]Rozdz!$A$1:$B$690,2,FALSE),IF(LEN($C428) &gt; 0,VLOOKUP($C428, [1]Paragraf.wydatek!$A$1:$B$500,2,FALSE),"")))</f>
        <v/>
      </c>
      <c r="F428" s="53"/>
      <c r="G428" s="53"/>
      <c r="H428" s="53"/>
      <c r="I428" s="53">
        <f t="shared" si="10"/>
        <v>0</v>
      </c>
    </row>
    <row r="429" spans="1:9" hidden="1">
      <c r="A429" s="48"/>
      <c r="B429" s="81"/>
      <c r="C429" s="82"/>
      <c r="D429" s="51"/>
      <c r="E429" s="83" t="str">
        <f>IF(LEN($A429) &gt; 0,VLOOKUP($A429, [1]Dział!$A$1:$B$200,2,FALSE),IF(LEN($B429) &gt; 0,VLOOKUP($B429, [1]Rozdz!$A$1:$B$690,2,FALSE),IF(LEN($C429) &gt; 0,VLOOKUP($C429, [1]Paragraf.wydatek!$A$1:$B$500,2,FALSE),"")))</f>
        <v/>
      </c>
      <c r="F429" s="53"/>
      <c r="G429" s="53"/>
      <c r="H429" s="53"/>
      <c r="I429" s="53">
        <f t="shared" si="10"/>
        <v>0</v>
      </c>
    </row>
    <row r="430" spans="1:9" s="27" customFormat="1" ht="16.5" customHeight="1">
      <c r="A430" s="87"/>
      <c r="B430" s="88"/>
      <c r="C430" s="89"/>
      <c r="D430" s="90"/>
      <c r="E430" s="91" t="s">
        <v>0</v>
      </c>
      <c r="F430" s="92">
        <f>F210+F216+F232+F245+F249+F255+F252+F259+F262+F242</f>
        <v>1189639674</v>
      </c>
      <c r="G430" s="92">
        <f>G210+G216+G232+G245+G249+G255+G252+G259+G262+G242</f>
        <v>76077</v>
      </c>
      <c r="H430" s="92">
        <f>H210+H216+H232+H245+H249+H255+H252+H259+H262+H242</f>
        <v>666466</v>
      </c>
      <c r="I430" s="92">
        <f>SUM(F430-G430+H430)</f>
        <v>1190230063</v>
      </c>
    </row>
    <row r="431" spans="1:9">
      <c r="F431" s="93"/>
      <c r="G431" s="94"/>
      <c r="H431" s="94"/>
      <c r="I431" s="93"/>
    </row>
    <row r="432" spans="1:9">
      <c r="F432" s="93"/>
      <c r="G432" s="94"/>
      <c r="H432" s="94"/>
      <c r="I432" s="93"/>
    </row>
    <row r="433" spans="6:9" s="12" customFormat="1">
      <c r="F433" s="93"/>
      <c r="G433" s="94"/>
      <c r="H433" s="94"/>
      <c r="I433" s="93"/>
    </row>
    <row r="434" spans="6:9" s="12" customFormat="1">
      <c r="F434" s="93"/>
      <c r="G434" s="94"/>
      <c r="H434" s="94"/>
      <c r="I434" s="93"/>
    </row>
    <row r="435" spans="6:9" s="12" customFormat="1">
      <c r="F435" s="93"/>
      <c r="G435" s="94"/>
      <c r="H435" s="94"/>
      <c r="I435" s="93"/>
    </row>
    <row r="436" spans="6:9" s="12" customFormat="1">
      <c r="F436" s="93"/>
      <c r="G436" s="94"/>
      <c r="H436" s="94"/>
      <c r="I436" s="93"/>
    </row>
    <row r="437" spans="6:9" s="12" customFormat="1">
      <c r="F437" s="93"/>
      <c r="G437" s="94"/>
      <c r="H437" s="94"/>
      <c r="I437" s="93"/>
    </row>
    <row r="438" spans="6:9" s="12" customFormat="1">
      <c r="F438" s="93"/>
      <c r="G438" s="94"/>
      <c r="H438" s="94"/>
      <c r="I438" s="93"/>
    </row>
    <row r="439" spans="6:9" s="12" customFormat="1">
      <c r="F439" s="93"/>
      <c r="G439" s="94"/>
      <c r="H439" s="94"/>
      <c r="I439" s="93"/>
    </row>
    <row r="440" spans="6:9" s="12" customFormat="1">
      <c r="F440" s="93"/>
      <c r="G440" s="94"/>
      <c r="H440" s="94"/>
      <c r="I440" s="93"/>
    </row>
  </sheetData>
  <dataConsolidate link="1">
    <dataRefs count="1">
      <dataRef ref="C1:C1048576" sheet="UKŁAD WYKONAWCZY" r:id="rId1"/>
    </dataRefs>
  </dataConsolidate>
  <mergeCells count="13">
    <mergeCell ref="A209:I209"/>
    <mergeCell ref="G11:G12"/>
    <mergeCell ref="H11:H12"/>
    <mergeCell ref="A13:I13"/>
    <mergeCell ref="F11:F12"/>
    <mergeCell ref="I11:I12"/>
    <mergeCell ref="A8:I8"/>
    <mergeCell ref="A9:I9"/>
    <mergeCell ref="A11:A12"/>
    <mergeCell ref="B11:B12"/>
    <mergeCell ref="C11:C12"/>
    <mergeCell ref="D11:D12"/>
    <mergeCell ref="E11:E12"/>
  </mergeCells>
  <dataValidations count="6">
    <dataValidation type="list" showInputMessage="1" showErrorMessage="1" sqref="C210:C429">
      <formula1>§</formula1>
    </dataValidation>
    <dataValidation type="list" allowBlank="1" showInputMessage="1" showErrorMessage="1" sqref="A210:A429">
      <formula1>Dział</formula1>
    </dataValidation>
    <dataValidation type="list" showInputMessage="1" showErrorMessage="1" sqref="A14:A206">
      <formula1>Dział</formula1>
    </dataValidation>
    <dataValidation type="list" showInputMessage="1" showErrorMessage="1" sqref="C14:C206">
      <formula1>Paragraf</formula1>
    </dataValidation>
    <dataValidation type="list" showInputMessage="1" showErrorMessage="1" sqref="D210:D429 D14:D206">
      <formula1>czwartaP</formula1>
    </dataValidation>
    <dataValidation type="list" allowBlank="1" showInputMessage="1" showErrorMessage="1" sqref="B210:B429 B14:B206">
      <formula1>Rozdział</formula1>
    </dataValidation>
  </dataValidations>
  <printOptions horizontalCentered="1"/>
  <pageMargins left="0" right="0" top="0.78740157480314965" bottom="0.39370078740157483" header="0.51181102362204722" footer="0"/>
  <pageSetup paperSize="9" scale="78" orientation="portrait" horizontalDpi="300" verticalDpi="300" r:id="rId2"/>
  <headerFooter alignWithMargins="0">
    <oddFooter>Strona &amp;P z &amp;N</oddFooter>
  </headerFooter>
  <rowBreaks count="1" manualBreakCount="1">
    <brk id="21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Zalacznik Nr 1</vt:lpstr>
      <vt:lpstr>'Zalacznik Nr 1'!Obszar_wydruku</vt:lpstr>
      <vt:lpstr>'Zalacznik Nr 1'!Tytuły_wydruku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h.czech</dc:creator>
  <cp:lastModifiedBy>h.czech</cp:lastModifiedBy>
  <dcterms:created xsi:type="dcterms:W3CDTF">2013-07-11T09:28:06Z</dcterms:created>
  <dcterms:modified xsi:type="dcterms:W3CDTF">2013-07-11T09:29:10Z</dcterms:modified>
</cp:coreProperties>
</file>