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1345" windowHeight="10110"/>
  </bookViews>
  <sheets>
    <sheet name="Tab. do uchwały" sheetId="1" r:id="rId1"/>
  </sheets>
  <externalReferences>
    <externalReference r:id="rId2"/>
  </externalReferences>
  <definedNames>
    <definedName name="_xlnm.Print_Area" localSheetId="0">'Tab. do uchwały'!$A$1:$AC$1220</definedName>
    <definedName name="_xlnm.Print_Titles" localSheetId="0">'Tab. do uchwały'!$14:$18</definedName>
  </definedNames>
  <calcPr calcId="125725"/>
</workbook>
</file>

<file path=xl/calcChain.xml><?xml version="1.0" encoding="utf-8"?>
<calcChain xmlns="http://schemas.openxmlformats.org/spreadsheetml/2006/main">
  <c r="J20" i="1"/>
  <c r="K20"/>
  <c r="N20"/>
  <c r="O20"/>
  <c r="P20"/>
  <c r="Q20"/>
  <c r="R20"/>
  <c r="S20"/>
  <c r="T20"/>
  <c r="U20"/>
  <c r="V20"/>
  <c r="W20"/>
  <c r="X20"/>
  <c r="Y20"/>
  <c r="Z20"/>
  <c r="AA20"/>
  <c r="AB20"/>
  <c r="AC20"/>
  <c r="E21"/>
  <c r="E20" s="1"/>
  <c r="F21"/>
  <c r="F20" s="1"/>
  <c r="H21"/>
  <c r="H20" s="1"/>
  <c r="I21"/>
  <c r="M21" s="1"/>
  <c r="M20" s="1"/>
  <c r="N22"/>
  <c r="O22"/>
  <c r="R22"/>
  <c r="S22"/>
  <c r="T22"/>
  <c r="U22"/>
  <c r="V22"/>
  <c r="W22"/>
  <c r="AB22"/>
  <c r="AC22"/>
  <c r="E23"/>
  <c r="F23"/>
  <c r="I23" s="1"/>
  <c r="Q23" s="1"/>
  <c r="Q22" s="1"/>
  <c r="H23"/>
  <c r="E24"/>
  <c r="G24" s="1"/>
  <c r="F24"/>
  <c r="H24"/>
  <c r="J24" s="1"/>
  <c r="I24"/>
  <c r="K24"/>
  <c r="E25"/>
  <c r="F25"/>
  <c r="G25" s="1"/>
  <c r="H25"/>
  <c r="J25" s="1"/>
  <c r="E26"/>
  <c r="H26" s="1"/>
  <c r="J26" s="1"/>
  <c r="F26"/>
  <c r="I26"/>
  <c r="K26" s="1"/>
  <c r="E27"/>
  <c r="F27"/>
  <c r="G27" s="1"/>
  <c r="H27"/>
  <c r="J27" s="1"/>
  <c r="I27"/>
  <c r="K27" s="1"/>
  <c r="E28"/>
  <c r="H28" s="1"/>
  <c r="L28" s="1"/>
  <c r="F28"/>
  <c r="I28"/>
  <c r="M28" s="1"/>
  <c r="E29"/>
  <c r="H29" s="1"/>
  <c r="J29" s="1"/>
  <c r="F29"/>
  <c r="G29" s="1"/>
  <c r="E30"/>
  <c r="F30"/>
  <c r="G30"/>
  <c r="H30"/>
  <c r="I30"/>
  <c r="M30" s="1"/>
  <c r="L30"/>
  <c r="E31"/>
  <c r="H31" s="1"/>
  <c r="L31" s="1"/>
  <c r="F31"/>
  <c r="G31" s="1"/>
  <c r="E32"/>
  <c r="F32"/>
  <c r="G32" s="1"/>
  <c r="H32"/>
  <c r="L32" s="1"/>
  <c r="E33"/>
  <c r="G33" s="1"/>
  <c r="F33"/>
  <c r="H33"/>
  <c r="L33" s="1"/>
  <c r="I33"/>
  <c r="M33"/>
  <c r="E34"/>
  <c r="F34"/>
  <c r="G34" s="1"/>
  <c r="H34"/>
  <c r="L34" s="1"/>
  <c r="E35"/>
  <c r="H35" s="1"/>
  <c r="L35" s="1"/>
  <c r="F35"/>
  <c r="I35"/>
  <c r="M35" s="1"/>
  <c r="E36"/>
  <c r="F36"/>
  <c r="G36" s="1"/>
  <c r="H36"/>
  <c r="L36" s="1"/>
  <c r="I36"/>
  <c r="M36" s="1"/>
  <c r="E37"/>
  <c r="H37" s="1"/>
  <c r="L37" s="1"/>
  <c r="F37"/>
  <c r="I37"/>
  <c r="M37" s="1"/>
  <c r="E38"/>
  <c r="H38" s="1"/>
  <c r="L38" s="1"/>
  <c r="F38"/>
  <c r="G38" s="1"/>
  <c r="E39"/>
  <c r="F39"/>
  <c r="G39"/>
  <c r="H39"/>
  <c r="I39"/>
  <c r="M39" s="1"/>
  <c r="L39"/>
  <c r="E40"/>
  <c r="H40" s="1"/>
  <c r="L40" s="1"/>
  <c r="F40"/>
  <c r="G40" s="1"/>
  <c r="E41"/>
  <c r="F41"/>
  <c r="G41" s="1"/>
  <c r="H41"/>
  <c r="L41" s="1"/>
  <c r="E42"/>
  <c r="G42" s="1"/>
  <c r="F42"/>
  <c r="H42"/>
  <c r="L42" s="1"/>
  <c r="I42"/>
  <c r="M42"/>
  <c r="E43"/>
  <c r="F43"/>
  <c r="G43" s="1"/>
  <c r="H43"/>
  <c r="L43" s="1"/>
  <c r="E44"/>
  <c r="H44" s="1"/>
  <c r="L44" s="1"/>
  <c r="F44"/>
  <c r="I44" s="1"/>
  <c r="M44" s="1"/>
  <c r="E45"/>
  <c r="F45"/>
  <c r="G45"/>
  <c r="H45"/>
  <c r="I45"/>
  <c r="M45" s="1"/>
  <c r="L45"/>
  <c r="E46"/>
  <c r="H46" s="1"/>
  <c r="L46" s="1"/>
  <c r="F46"/>
  <c r="G46" s="1"/>
  <c r="E47"/>
  <c r="H47" s="1"/>
  <c r="L47" s="1"/>
  <c r="F47"/>
  <c r="I47"/>
  <c r="M47" s="1"/>
  <c r="E48"/>
  <c r="X48" s="1"/>
  <c r="F48"/>
  <c r="G48" s="1"/>
  <c r="M48"/>
  <c r="Y48"/>
  <c r="E49"/>
  <c r="F49"/>
  <c r="Y49" s="1"/>
  <c r="AA49" s="1"/>
  <c r="X49"/>
  <c r="Z49" s="1"/>
  <c r="N50"/>
  <c r="O50"/>
  <c r="T50"/>
  <c r="U50"/>
  <c r="V50"/>
  <c r="W50"/>
  <c r="E51"/>
  <c r="F51"/>
  <c r="I51" s="1"/>
  <c r="H51"/>
  <c r="P51" s="1"/>
  <c r="P50" s="1"/>
  <c r="E52"/>
  <c r="H52" s="1"/>
  <c r="F52"/>
  <c r="I52"/>
  <c r="K52"/>
  <c r="E53"/>
  <c r="F53"/>
  <c r="G53"/>
  <c r="H53"/>
  <c r="I53"/>
  <c r="K53" s="1"/>
  <c r="J53"/>
  <c r="E54"/>
  <c r="H54" s="1"/>
  <c r="F54"/>
  <c r="J54"/>
  <c r="E55"/>
  <c r="F55"/>
  <c r="G55" s="1"/>
  <c r="H55"/>
  <c r="J55" s="1"/>
  <c r="E56"/>
  <c r="G56" s="1"/>
  <c r="F56"/>
  <c r="H56"/>
  <c r="L56" s="1"/>
  <c r="I56"/>
  <c r="M56"/>
  <c r="E57"/>
  <c r="F57"/>
  <c r="G57" s="1"/>
  <c r="H57"/>
  <c r="J57" s="1"/>
  <c r="E58"/>
  <c r="H58" s="1"/>
  <c r="L58" s="1"/>
  <c r="F58"/>
  <c r="I58" s="1"/>
  <c r="M58"/>
  <c r="E59"/>
  <c r="F59"/>
  <c r="G59"/>
  <c r="H59"/>
  <c r="I59"/>
  <c r="S59" s="1"/>
  <c r="R59"/>
  <c r="E60"/>
  <c r="H60" s="1"/>
  <c r="F60"/>
  <c r="R60"/>
  <c r="E61"/>
  <c r="H61" s="1"/>
  <c r="L61" s="1"/>
  <c r="F61"/>
  <c r="I61"/>
  <c r="M61" s="1"/>
  <c r="E62"/>
  <c r="F62"/>
  <c r="G62" s="1"/>
  <c r="H62"/>
  <c r="L62" s="1"/>
  <c r="I62"/>
  <c r="M62" s="1"/>
  <c r="E63"/>
  <c r="H63" s="1"/>
  <c r="L63" s="1"/>
  <c r="F63"/>
  <c r="I63"/>
  <c r="M63" s="1"/>
  <c r="E64"/>
  <c r="H64" s="1"/>
  <c r="L64" s="1"/>
  <c r="F64"/>
  <c r="E65"/>
  <c r="F65"/>
  <c r="G65"/>
  <c r="H65"/>
  <c r="I65"/>
  <c r="S65" s="1"/>
  <c r="R65"/>
  <c r="E66"/>
  <c r="H66" s="1"/>
  <c r="R66" s="1"/>
  <c r="F66"/>
  <c r="G66" s="1"/>
  <c r="E67"/>
  <c r="H67" s="1"/>
  <c r="L67" s="1"/>
  <c r="F67"/>
  <c r="I67"/>
  <c r="M67" s="1"/>
  <c r="E68"/>
  <c r="F68"/>
  <c r="G68" s="1"/>
  <c r="H68"/>
  <c r="L68" s="1"/>
  <c r="I68"/>
  <c r="M68" s="1"/>
  <c r="E69"/>
  <c r="H69" s="1"/>
  <c r="L69" s="1"/>
  <c r="F69"/>
  <c r="I69"/>
  <c r="M69" s="1"/>
  <c r="E70"/>
  <c r="H70" s="1"/>
  <c r="L70" s="1"/>
  <c r="F70"/>
  <c r="I70" s="1"/>
  <c r="M70" s="1"/>
  <c r="E71"/>
  <c r="G71" s="1"/>
  <c r="F71"/>
  <c r="H71"/>
  <c r="L71" s="1"/>
  <c r="I71"/>
  <c r="M71"/>
  <c r="E72"/>
  <c r="F72"/>
  <c r="G72" s="1"/>
  <c r="H72"/>
  <c r="L72" s="1"/>
  <c r="E73"/>
  <c r="H73" s="1"/>
  <c r="L73" s="1"/>
  <c r="F73"/>
  <c r="I73"/>
  <c r="M73" s="1"/>
  <c r="E74"/>
  <c r="F74"/>
  <c r="G74" s="1"/>
  <c r="H74"/>
  <c r="L74" s="1"/>
  <c r="I74"/>
  <c r="M74" s="1"/>
  <c r="E75"/>
  <c r="X75" s="1"/>
  <c r="F75"/>
  <c r="Z75"/>
  <c r="Z50" s="1"/>
  <c r="E76"/>
  <c r="F76"/>
  <c r="Y76" s="1"/>
  <c r="AC76" s="1"/>
  <c r="X76"/>
  <c r="AB76" s="1"/>
  <c r="E77"/>
  <c r="G77" s="1"/>
  <c r="F77"/>
  <c r="X77"/>
  <c r="AB77" s="1"/>
  <c r="Y77"/>
  <c r="AC77"/>
  <c r="N78"/>
  <c r="O78"/>
  <c r="P78"/>
  <c r="Q78"/>
  <c r="T78"/>
  <c r="U78"/>
  <c r="V78"/>
  <c r="W78"/>
  <c r="E79"/>
  <c r="H79" s="1"/>
  <c r="F79"/>
  <c r="G79" s="1"/>
  <c r="E80"/>
  <c r="R80" s="1"/>
  <c r="F80"/>
  <c r="G80" s="1"/>
  <c r="H80"/>
  <c r="I80"/>
  <c r="S80" s="1"/>
  <c r="E81"/>
  <c r="H81" s="1"/>
  <c r="R81" s="1"/>
  <c r="F81"/>
  <c r="I81"/>
  <c r="S81" s="1"/>
  <c r="E82"/>
  <c r="H82" s="1"/>
  <c r="R82" s="1"/>
  <c r="F82"/>
  <c r="G82" s="1"/>
  <c r="J82"/>
  <c r="J78" s="1"/>
  <c r="K82"/>
  <c r="K78" s="1"/>
  <c r="L82"/>
  <c r="E83"/>
  <c r="F83"/>
  <c r="G83" s="1"/>
  <c r="H83"/>
  <c r="R83" s="1"/>
  <c r="I83"/>
  <c r="S83" s="1"/>
  <c r="E84"/>
  <c r="H84" s="1"/>
  <c r="R84" s="1"/>
  <c r="F84"/>
  <c r="I84"/>
  <c r="S84" s="1"/>
  <c r="E85"/>
  <c r="H85" s="1"/>
  <c r="R85" s="1"/>
  <c r="F85"/>
  <c r="G85" s="1"/>
  <c r="E86"/>
  <c r="F86"/>
  <c r="G86" s="1"/>
  <c r="H86"/>
  <c r="R86" s="1"/>
  <c r="I86"/>
  <c r="S86" s="1"/>
  <c r="E87"/>
  <c r="H87" s="1"/>
  <c r="R87" s="1"/>
  <c r="F87"/>
  <c r="I87"/>
  <c r="S87" s="1"/>
  <c r="E88"/>
  <c r="H88" s="1"/>
  <c r="R88" s="1"/>
  <c r="F88"/>
  <c r="G88" s="1"/>
  <c r="E89"/>
  <c r="F89"/>
  <c r="G89" s="1"/>
  <c r="H89"/>
  <c r="R89" s="1"/>
  <c r="I89"/>
  <c r="S89" s="1"/>
  <c r="E90"/>
  <c r="H90" s="1"/>
  <c r="R90" s="1"/>
  <c r="F90"/>
  <c r="I90"/>
  <c r="S90" s="1"/>
  <c r="E91"/>
  <c r="H91" s="1"/>
  <c r="R91" s="1"/>
  <c r="F91"/>
  <c r="G91" s="1"/>
  <c r="E92"/>
  <c r="F92"/>
  <c r="G92" s="1"/>
  <c r="H92"/>
  <c r="R92" s="1"/>
  <c r="I92"/>
  <c r="S92" s="1"/>
  <c r="E93"/>
  <c r="H93" s="1"/>
  <c r="L93" s="1"/>
  <c r="F93"/>
  <c r="I93"/>
  <c r="M93" s="1"/>
  <c r="E94"/>
  <c r="H94" s="1"/>
  <c r="R94" s="1"/>
  <c r="F94"/>
  <c r="G94" s="1"/>
  <c r="E95"/>
  <c r="F95"/>
  <c r="G95" s="1"/>
  <c r="H95"/>
  <c r="R95" s="1"/>
  <c r="I95"/>
  <c r="S95" s="1"/>
  <c r="E96"/>
  <c r="H96" s="1"/>
  <c r="L96" s="1"/>
  <c r="F96"/>
  <c r="I96"/>
  <c r="M96" s="1"/>
  <c r="E97"/>
  <c r="H97" s="1"/>
  <c r="R97" s="1"/>
  <c r="F97"/>
  <c r="G97" s="1"/>
  <c r="E98"/>
  <c r="F98"/>
  <c r="G98" s="1"/>
  <c r="H98"/>
  <c r="R98" s="1"/>
  <c r="I98"/>
  <c r="S98" s="1"/>
  <c r="E99"/>
  <c r="F99"/>
  <c r="M99" s="1"/>
  <c r="I99"/>
  <c r="E100"/>
  <c r="H100" s="1"/>
  <c r="R100" s="1"/>
  <c r="F100"/>
  <c r="G100" s="1"/>
  <c r="E101"/>
  <c r="F101"/>
  <c r="G101" s="1"/>
  <c r="H101"/>
  <c r="R101" s="1"/>
  <c r="I101"/>
  <c r="S101" s="1"/>
  <c r="E102"/>
  <c r="H102" s="1"/>
  <c r="L102" s="1"/>
  <c r="F102"/>
  <c r="I102"/>
  <c r="M102" s="1"/>
  <c r="E103"/>
  <c r="H103" s="1"/>
  <c r="R103" s="1"/>
  <c r="F103"/>
  <c r="G103" s="1"/>
  <c r="E104"/>
  <c r="F104"/>
  <c r="G104" s="1"/>
  <c r="H104"/>
  <c r="R104" s="1"/>
  <c r="I104"/>
  <c r="S104" s="1"/>
  <c r="E105"/>
  <c r="H105" s="1"/>
  <c r="L105" s="1"/>
  <c r="F105"/>
  <c r="I105"/>
  <c r="M105" s="1"/>
  <c r="E106"/>
  <c r="H106" s="1"/>
  <c r="R106" s="1"/>
  <c r="F106"/>
  <c r="G106" s="1"/>
  <c r="E107"/>
  <c r="F107"/>
  <c r="G107" s="1"/>
  <c r="H107"/>
  <c r="R107" s="1"/>
  <c r="I107"/>
  <c r="S107" s="1"/>
  <c r="E108"/>
  <c r="H108" s="1"/>
  <c r="L108" s="1"/>
  <c r="F108"/>
  <c r="I108"/>
  <c r="M108" s="1"/>
  <c r="E109"/>
  <c r="H109" s="1"/>
  <c r="R109" s="1"/>
  <c r="F109"/>
  <c r="G109" s="1"/>
  <c r="E110"/>
  <c r="F110"/>
  <c r="G110" s="1"/>
  <c r="H110"/>
  <c r="R110" s="1"/>
  <c r="I110"/>
  <c r="S110" s="1"/>
  <c r="E111"/>
  <c r="H111" s="1"/>
  <c r="L111" s="1"/>
  <c r="F111"/>
  <c r="I111"/>
  <c r="M111" s="1"/>
  <c r="E112"/>
  <c r="H112" s="1"/>
  <c r="R112" s="1"/>
  <c r="F112"/>
  <c r="G112" s="1"/>
  <c r="E113"/>
  <c r="F113"/>
  <c r="G113" s="1"/>
  <c r="H113"/>
  <c r="R113" s="1"/>
  <c r="I113"/>
  <c r="S113" s="1"/>
  <c r="E114"/>
  <c r="H114" s="1"/>
  <c r="R114" s="1"/>
  <c r="F114"/>
  <c r="I114"/>
  <c r="S114" s="1"/>
  <c r="E115"/>
  <c r="H115" s="1"/>
  <c r="R115" s="1"/>
  <c r="F115"/>
  <c r="G115" s="1"/>
  <c r="E116"/>
  <c r="F116"/>
  <c r="G116" s="1"/>
  <c r="H116"/>
  <c r="L116" s="1"/>
  <c r="I116"/>
  <c r="M116" s="1"/>
  <c r="E117"/>
  <c r="H117" s="1"/>
  <c r="R117" s="1"/>
  <c r="F117"/>
  <c r="I117"/>
  <c r="S117" s="1"/>
  <c r="E118"/>
  <c r="H118" s="1"/>
  <c r="R118" s="1"/>
  <c r="F118"/>
  <c r="G118" s="1"/>
  <c r="E119"/>
  <c r="F119"/>
  <c r="X119"/>
  <c r="Z119" s="1"/>
  <c r="Z78" s="1"/>
  <c r="Y119"/>
  <c r="E120"/>
  <c r="X120" s="1"/>
  <c r="AB120" s="1"/>
  <c r="F120"/>
  <c r="AC120" s="1"/>
  <c r="Y120"/>
  <c r="E121"/>
  <c r="X121" s="1"/>
  <c r="AB121" s="1"/>
  <c r="F121"/>
  <c r="J122"/>
  <c r="K122"/>
  <c r="N122"/>
  <c r="O122"/>
  <c r="P122"/>
  <c r="Q122"/>
  <c r="R122"/>
  <c r="S122"/>
  <c r="T122"/>
  <c r="U122"/>
  <c r="V122"/>
  <c r="W122"/>
  <c r="AB122"/>
  <c r="AC122"/>
  <c r="E123"/>
  <c r="H123" s="1"/>
  <c r="L123" s="1"/>
  <c r="F123"/>
  <c r="E124"/>
  <c r="F124"/>
  <c r="I124"/>
  <c r="M124" s="1"/>
  <c r="E125"/>
  <c r="F125"/>
  <c r="G125"/>
  <c r="H125"/>
  <c r="I125"/>
  <c r="M125" s="1"/>
  <c r="L125"/>
  <c r="E126"/>
  <c r="H126" s="1"/>
  <c r="L126" s="1"/>
  <c r="F126"/>
  <c r="E127"/>
  <c r="X127" s="1"/>
  <c r="F127"/>
  <c r="Y127"/>
  <c r="AA127" s="1"/>
  <c r="E128"/>
  <c r="F128"/>
  <c r="G128"/>
  <c r="X128"/>
  <c r="Y128"/>
  <c r="AA128" s="1"/>
  <c r="Z128"/>
  <c r="P129"/>
  <c r="Q129"/>
  <c r="R129"/>
  <c r="S129"/>
  <c r="T129"/>
  <c r="U129"/>
  <c r="V129"/>
  <c r="W129"/>
  <c r="AB129"/>
  <c r="AC129"/>
  <c r="E130"/>
  <c r="F130"/>
  <c r="G130" s="1"/>
  <c r="H130"/>
  <c r="E131"/>
  <c r="F131"/>
  <c r="G131"/>
  <c r="H131"/>
  <c r="I131"/>
  <c r="K131" s="1"/>
  <c r="K129" s="1"/>
  <c r="J131"/>
  <c r="J129" s="1"/>
  <c r="E132"/>
  <c r="H132" s="1"/>
  <c r="F132"/>
  <c r="L132"/>
  <c r="E133"/>
  <c r="F133"/>
  <c r="H133"/>
  <c r="L133" s="1"/>
  <c r="E134"/>
  <c r="F134"/>
  <c r="G134"/>
  <c r="H134"/>
  <c r="I134"/>
  <c r="M134" s="1"/>
  <c r="L134"/>
  <c r="E135"/>
  <c r="H135" s="1"/>
  <c r="F135"/>
  <c r="L135"/>
  <c r="E136"/>
  <c r="F136"/>
  <c r="X136"/>
  <c r="E141"/>
  <c r="F141"/>
  <c r="G141"/>
  <c r="X141"/>
  <c r="Y141"/>
  <c r="AA141" s="1"/>
  <c r="Z141"/>
  <c r="P142"/>
  <c r="J143"/>
  <c r="J142" s="1"/>
  <c r="K143"/>
  <c r="N143"/>
  <c r="O143"/>
  <c r="P143"/>
  <c r="Q143"/>
  <c r="R143"/>
  <c r="S143"/>
  <c r="T143"/>
  <c r="U143"/>
  <c r="U142" s="1"/>
  <c r="V143"/>
  <c r="W143"/>
  <c r="X143"/>
  <c r="Y143"/>
  <c r="Z143"/>
  <c r="AA143"/>
  <c r="AB143"/>
  <c r="AC143"/>
  <c r="E144"/>
  <c r="G144" s="1"/>
  <c r="F144"/>
  <c r="I144"/>
  <c r="M144"/>
  <c r="E145"/>
  <c r="F145"/>
  <c r="F143" s="1"/>
  <c r="H145"/>
  <c r="L145" s="1"/>
  <c r="J146"/>
  <c r="K146"/>
  <c r="N146"/>
  <c r="P146"/>
  <c r="Q146"/>
  <c r="T146"/>
  <c r="U146"/>
  <c r="V146"/>
  <c r="V142" s="1"/>
  <c r="W146"/>
  <c r="E147"/>
  <c r="F147"/>
  <c r="G147" s="1"/>
  <c r="H147"/>
  <c r="L147" s="1"/>
  <c r="L146" s="1"/>
  <c r="I147"/>
  <c r="M147" s="1"/>
  <c r="E148"/>
  <c r="H148" s="1"/>
  <c r="R148" s="1"/>
  <c r="F148"/>
  <c r="I148"/>
  <c r="S148" s="1"/>
  <c r="E149"/>
  <c r="H149" s="1"/>
  <c r="R149" s="1"/>
  <c r="F149"/>
  <c r="I149" s="1"/>
  <c r="S149" s="1"/>
  <c r="E150"/>
  <c r="F150"/>
  <c r="G150" s="1"/>
  <c r="H150"/>
  <c r="R150" s="1"/>
  <c r="I150"/>
  <c r="S150" s="1"/>
  <c r="E151"/>
  <c r="H151" s="1"/>
  <c r="R151" s="1"/>
  <c r="F151"/>
  <c r="I151"/>
  <c r="S151" s="1"/>
  <c r="E152"/>
  <c r="H152" s="1"/>
  <c r="R152" s="1"/>
  <c r="F152"/>
  <c r="I152" s="1"/>
  <c r="S152" s="1"/>
  <c r="E153"/>
  <c r="F153"/>
  <c r="G153" s="1"/>
  <c r="H153"/>
  <c r="R153" s="1"/>
  <c r="I153"/>
  <c r="S153" s="1"/>
  <c r="E154"/>
  <c r="I154"/>
  <c r="S154" s="1"/>
  <c r="E155"/>
  <c r="H155" s="1"/>
  <c r="R155" s="1"/>
  <c r="F155"/>
  <c r="I155"/>
  <c r="S155" s="1"/>
  <c r="E156"/>
  <c r="H156" s="1"/>
  <c r="R156" s="1"/>
  <c r="F156"/>
  <c r="I156" s="1"/>
  <c r="S156" s="1"/>
  <c r="E157"/>
  <c r="F157"/>
  <c r="G157" s="1"/>
  <c r="H157"/>
  <c r="R157" s="1"/>
  <c r="I157"/>
  <c r="S157" s="1"/>
  <c r="E158"/>
  <c r="H158" s="1"/>
  <c r="R158" s="1"/>
  <c r="F158"/>
  <c r="I158"/>
  <c r="S158" s="1"/>
  <c r="E159"/>
  <c r="H159" s="1"/>
  <c r="R159" s="1"/>
  <c r="F159"/>
  <c r="I159" s="1"/>
  <c r="S159" s="1"/>
  <c r="E160"/>
  <c r="G160" s="1"/>
  <c r="H160"/>
  <c r="L160" s="1"/>
  <c r="I160"/>
  <c r="M160" s="1"/>
  <c r="E161"/>
  <c r="H161" s="1"/>
  <c r="R161" s="1"/>
  <c r="F161"/>
  <c r="I161" s="1"/>
  <c r="S161" s="1"/>
  <c r="E162"/>
  <c r="F162"/>
  <c r="G162"/>
  <c r="H162"/>
  <c r="I162"/>
  <c r="S162" s="1"/>
  <c r="R162"/>
  <c r="E163"/>
  <c r="F163"/>
  <c r="I163" s="1"/>
  <c r="M163" s="1"/>
  <c r="H163"/>
  <c r="L163" s="1"/>
  <c r="E164"/>
  <c r="G164" s="1"/>
  <c r="F164"/>
  <c r="I164" s="1"/>
  <c r="S164" s="1"/>
  <c r="E165"/>
  <c r="F165"/>
  <c r="G165"/>
  <c r="H165"/>
  <c r="I165"/>
  <c r="S165" s="1"/>
  <c r="R165"/>
  <c r="E166"/>
  <c r="F166"/>
  <c r="I166" s="1"/>
  <c r="M166" s="1"/>
  <c r="H166"/>
  <c r="L166" s="1"/>
  <c r="E167"/>
  <c r="F167"/>
  <c r="I167"/>
  <c r="S167" s="1"/>
  <c r="E168"/>
  <c r="F168"/>
  <c r="G168" s="1"/>
  <c r="H168"/>
  <c r="I168"/>
  <c r="S168" s="1"/>
  <c r="R168"/>
  <c r="E169"/>
  <c r="F169"/>
  <c r="I169" s="1"/>
  <c r="M169" s="1"/>
  <c r="H169"/>
  <c r="L169" s="1"/>
  <c r="E170"/>
  <c r="F170"/>
  <c r="I170" s="1"/>
  <c r="S170" s="1"/>
  <c r="E171"/>
  <c r="F171"/>
  <c r="G171" s="1"/>
  <c r="H171"/>
  <c r="I171"/>
  <c r="S171" s="1"/>
  <c r="R171"/>
  <c r="E172"/>
  <c r="F172"/>
  <c r="I172" s="1"/>
  <c r="M172" s="1"/>
  <c r="H172"/>
  <c r="L172" s="1"/>
  <c r="E173"/>
  <c r="F173"/>
  <c r="I173" s="1"/>
  <c r="S173" s="1"/>
  <c r="E174"/>
  <c r="F174"/>
  <c r="G174"/>
  <c r="H174"/>
  <c r="I174"/>
  <c r="S174" s="1"/>
  <c r="R174"/>
  <c r="E175"/>
  <c r="F175"/>
  <c r="I175" s="1"/>
  <c r="M175" s="1"/>
  <c r="H175"/>
  <c r="L175" s="1"/>
  <c r="E176"/>
  <c r="F176"/>
  <c r="I176"/>
  <c r="S176" s="1"/>
  <c r="E177"/>
  <c r="F177"/>
  <c r="G177" s="1"/>
  <c r="H177"/>
  <c r="I177"/>
  <c r="S177" s="1"/>
  <c r="R177"/>
  <c r="E178"/>
  <c r="F178"/>
  <c r="I178" s="1"/>
  <c r="S178" s="1"/>
  <c r="H178"/>
  <c r="R178" s="1"/>
  <c r="E179"/>
  <c r="F179"/>
  <c r="I179" s="1"/>
  <c r="S179" s="1"/>
  <c r="E180"/>
  <c r="F180"/>
  <c r="G180" s="1"/>
  <c r="H180"/>
  <c r="I180"/>
  <c r="M180" s="1"/>
  <c r="L180"/>
  <c r="E181"/>
  <c r="F181"/>
  <c r="I181" s="1"/>
  <c r="S181" s="1"/>
  <c r="H181"/>
  <c r="R181" s="1"/>
  <c r="E182"/>
  <c r="F182"/>
  <c r="I182" s="1"/>
  <c r="S182" s="1"/>
  <c r="E183"/>
  <c r="F183"/>
  <c r="G183"/>
  <c r="X183"/>
  <c r="Y183"/>
  <c r="Z183"/>
  <c r="Z146" s="1"/>
  <c r="E184"/>
  <c r="X184" s="1"/>
  <c r="F184"/>
  <c r="I184"/>
  <c r="S184" s="1"/>
  <c r="R184"/>
  <c r="Y184"/>
  <c r="AC184" s="1"/>
  <c r="E185"/>
  <c r="X185" s="1"/>
  <c r="AB185" s="1"/>
  <c r="F185"/>
  <c r="I185"/>
  <c r="Y185"/>
  <c r="AC185" s="1"/>
  <c r="L186"/>
  <c r="J187"/>
  <c r="K187"/>
  <c r="K186" s="1"/>
  <c r="L187"/>
  <c r="M187"/>
  <c r="P187"/>
  <c r="Q187"/>
  <c r="T187"/>
  <c r="U187"/>
  <c r="U186" s="1"/>
  <c r="V187"/>
  <c r="W187"/>
  <c r="Z187"/>
  <c r="AA187"/>
  <c r="E188"/>
  <c r="F188"/>
  <c r="I188" s="1"/>
  <c r="E189"/>
  <c r="F189"/>
  <c r="H189"/>
  <c r="N189" s="1"/>
  <c r="N187" s="1"/>
  <c r="E190"/>
  <c r="F190"/>
  <c r="G190" s="1"/>
  <c r="H190"/>
  <c r="I190"/>
  <c r="S190" s="1"/>
  <c r="R190"/>
  <c r="E191"/>
  <c r="H191" s="1"/>
  <c r="F191"/>
  <c r="I191" s="1"/>
  <c r="S191" s="1"/>
  <c r="R191"/>
  <c r="E192"/>
  <c r="F192"/>
  <c r="H192"/>
  <c r="R192" s="1"/>
  <c r="E193"/>
  <c r="F193"/>
  <c r="G193"/>
  <c r="H193"/>
  <c r="I193"/>
  <c r="S193" s="1"/>
  <c r="R193"/>
  <c r="E194"/>
  <c r="H194" s="1"/>
  <c r="F194"/>
  <c r="R194"/>
  <c r="E195"/>
  <c r="F195"/>
  <c r="H195"/>
  <c r="R195" s="1"/>
  <c r="E196"/>
  <c r="F196"/>
  <c r="G196"/>
  <c r="H196"/>
  <c r="I196"/>
  <c r="R196"/>
  <c r="S196"/>
  <c r="E197"/>
  <c r="F197"/>
  <c r="H197"/>
  <c r="R197" s="1"/>
  <c r="E198"/>
  <c r="H198" s="1"/>
  <c r="R198" s="1"/>
  <c r="F198"/>
  <c r="E199"/>
  <c r="G199" s="1"/>
  <c r="F199"/>
  <c r="H199"/>
  <c r="I199"/>
  <c r="S199"/>
  <c r="E200"/>
  <c r="F200"/>
  <c r="H200"/>
  <c r="R200" s="1"/>
  <c r="E201"/>
  <c r="F201"/>
  <c r="X201"/>
  <c r="E202"/>
  <c r="F202"/>
  <c r="G202"/>
  <c r="X202"/>
  <c r="Y202"/>
  <c r="AB202"/>
  <c r="AC202"/>
  <c r="E203"/>
  <c r="F203"/>
  <c r="G203" s="1"/>
  <c r="X203"/>
  <c r="AB203" s="1"/>
  <c r="J204"/>
  <c r="K204"/>
  <c r="L204"/>
  <c r="M204"/>
  <c r="N204"/>
  <c r="O204"/>
  <c r="P204"/>
  <c r="Q204"/>
  <c r="T204"/>
  <c r="U204"/>
  <c r="V204"/>
  <c r="W204"/>
  <c r="X204"/>
  <c r="Y204"/>
  <c r="Z204"/>
  <c r="AA204"/>
  <c r="AA186" s="1"/>
  <c r="AB204"/>
  <c r="AC204"/>
  <c r="E205"/>
  <c r="H205" s="1"/>
  <c r="R205" s="1"/>
  <c r="F205"/>
  <c r="I205"/>
  <c r="S205"/>
  <c r="E206"/>
  <c r="F206"/>
  <c r="H206"/>
  <c r="R206" s="1"/>
  <c r="I206"/>
  <c r="E207"/>
  <c r="H207" s="1"/>
  <c r="R207" s="1"/>
  <c r="F207"/>
  <c r="E208"/>
  <c r="F208"/>
  <c r="G208" s="1"/>
  <c r="H208"/>
  <c r="R208" s="1"/>
  <c r="S208"/>
  <c r="E209"/>
  <c r="F209"/>
  <c r="H209"/>
  <c r="R209" s="1"/>
  <c r="I209"/>
  <c r="S209" s="1"/>
  <c r="E210"/>
  <c r="H210" s="1"/>
  <c r="R210" s="1"/>
  <c r="F210"/>
  <c r="E211"/>
  <c r="G211" s="1"/>
  <c r="I211"/>
  <c r="S211" s="1"/>
  <c r="E212"/>
  <c r="F212"/>
  <c r="G212" s="1"/>
  <c r="H212"/>
  <c r="I212"/>
  <c r="S212" s="1"/>
  <c r="R212"/>
  <c r="E213"/>
  <c r="H213" s="1"/>
  <c r="F213"/>
  <c r="I213" s="1"/>
  <c r="S213" s="1"/>
  <c r="R213"/>
  <c r="E214"/>
  <c r="H214" s="1"/>
  <c r="R214" s="1"/>
  <c r="F214"/>
  <c r="I214"/>
  <c r="S214" s="1"/>
  <c r="E215"/>
  <c r="F215"/>
  <c r="G215"/>
  <c r="H215"/>
  <c r="I215"/>
  <c r="S215" s="1"/>
  <c r="R215"/>
  <c r="E216"/>
  <c r="H216" s="1"/>
  <c r="F216"/>
  <c r="I216"/>
  <c r="S216" s="1"/>
  <c r="R216"/>
  <c r="E217"/>
  <c r="H217" s="1"/>
  <c r="R217" s="1"/>
  <c r="F217"/>
  <c r="I217" s="1"/>
  <c r="S217" s="1"/>
  <c r="E218"/>
  <c r="F218"/>
  <c r="H218"/>
  <c r="R218" s="1"/>
  <c r="E219"/>
  <c r="H219" s="1"/>
  <c r="R219" s="1"/>
  <c r="F219"/>
  <c r="I219"/>
  <c r="S219" s="1"/>
  <c r="E220"/>
  <c r="F220"/>
  <c r="H220"/>
  <c r="R220" s="1"/>
  <c r="I220"/>
  <c r="S220" s="1"/>
  <c r="E221"/>
  <c r="H221" s="1"/>
  <c r="R221" s="1"/>
  <c r="F221"/>
  <c r="E222"/>
  <c r="F222"/>
  <c r="I222" s="1"/>
  <c r="H222"/>
  <c r="R222" s="1"/>
  <c r="S222"/>
  <c r="E223"/>
  <c r="F223"/>
  <c r="G223"/>
  <c r="H223"/>
  <c r="I223"/>
  <c r="R223"/>
  <c r="S223"/>
  <c r="E224"/>
  <c r="F224"/>
  <c r="H224"/>
  <c r="R224"/>
  <c r="E225"/>
  <c r="H225" s="1"/>
  <c r="R225" s="1"/>
  <c r="F225"/>
  <c r="I225"/>
  <c r="S225" s="1"/>
  <c r="E226"/>
  <c r="F226"/>
  <c r="G226" s="1"/>
  <c r="H226"/>
  <c r="I226"/>
  <c r="S226" s="1"/>
  <c r="R226"/>
  <c r="E227"/>
  <c r="H227" s="1"/>
  <c r="F227"/>
  <c r="G227" s="1"/>
  <c r="R227"/>
  <c r="E228"/>
  <c r="F228"/>
  <c r="H228"/>
  <c r="R228" s="1"/>
  <c r="E229"/>
  <c r="F229"/>
  <c r="G229"/>
  <c r="H229"/>
  <c r="I229"/>
  <c r="R229"/>
  <c r="S229"/>
  <c r="J231"/>
  <c r="K231"/>
  <c r="P231"/>
  <c r="Q231"/>
  <c r="R231"/>
  <c r="S231"/>
  <c r="T231"/>
  <c r="U231"/>
  <c r="V231"/>
  <c r="W231"/>
  <c r="AB231"/>
  <c r="AC231"/>
  <c r="E232"/>
  <c r="F232"/>
  <c r="F231" s="1"/>
  <c r="E233"/>
  <c r="F233"/>
  <c r="G233" s="1"/>
  <c r="H233"/>
  <c r="I233"/>
  <c r="M233" s="1"/>
  <c r="L233"/>
  <c r="E234"/>
  <c r="F234"/>
  <c r="I234" s="1"/>
  <c r="M234" s="1"/>
  <c r="H234"/>
  <c r="L234" s="1"/>
  <c r="E235"/>
  <c r="F235"/>
  <c r="I235" s="1"/>
  <c r="M235" s="1"/>
  <c r="E236"/>
  <c r="F236"/>
  <c r="G236"/>
  <c r="H236"/>
  <c r="I236"/>
  <c r="M236" s="1"/>
  <c r="L236"/>
  <c r="E237"/>
  <c r="F237"/>
  <c r="I237" s="1"/>
  <c r="M237" s="1"/>
  <c r="H237"/>
  <c r="L237" s="1"/>
  <c r="E238"/>
  <c r="F238"/>
  <c r="Y238"/>
  <c r="Y231" s="1"/>
  <c r="J239"/>
  <c r="L239"/>
  <c r="M239"/>
  <c r="P239"/>
  <c r="Q239"/>
  <c r="R239"/>
  <c r="S239"/>
  <c r="T239"/>
  <c r="U239"/>
  <c r="V239"/>
  <c r="W239"/>
  <c r="X239"/>
  <c r="Y239"/>
  <c r="Z239"/>
  <c r="AA239"/>
  <c r="AB239"/>
  <c r="AC239"/>
  <c r="E240"/>
  <c r="E239" s="1"/>
  <c r="F240"/>
  <c r="I240" s="1"/>
  <c r="H240"/>
  <c r="T241"/>
  <c r="U241"/>
  <c r="V241"/>
  <c r="W241"/>
  <c r="E242"/>
  <c r="F242"/>
  <c r="G242" s="1"/>
  <c r="H242"/>
  <c r="N242" s="1"/>
  <c r="N241" s="1"/>
  <c r="E243"/>
  <c r="P243" s="1"/>
  <c r="P241" s="1"/>
  <c r="F243"/>
  <c r="Q243" s="1"/>
  <c r="Q241" s="1"/>
  <c r="H243"/>
  <c r="I243"/>
  <c r="E244"/>
  <c r="H244" s="1"/>
  <c r="J244" s="1"/>
  <c r="F244"/>
  <c r="G244" s="1"/>
  <c r="E245"/>
  <c r="F245"/>
  <c r="H245"/>
  <c r="J245" s="1"/>
  <c r="I245"/>
  <c r="K245" s="1"/>
  <c r="E246"/>
  <c r="H246" s="1"/>
  <c r="J246" s="1"/>
  <c r="F246"/>
  <c r="I246"/>
  <c r="K246" s="1"/>
  <c r="E247"/>
  <c r="H247" s="1"/>
  <c r="J247" s="1"/>
  <c r="F247"/>
  <c r="E248"/>
  <c r="H248" s="1"/>
  <c r="L248" s="1"/>
  <c r="F248"/>
  <c r="I248"/>
  <c r="M248"/>
  <c r="E249"/>
  <c r="F249"/>
  <c r="K249" s="1"/>
  <c r="H249"/>
  <c r="J249" s="1"/>
  <c r="I249"/>
  <c r="E250"/>
  <c r="H250" s="1"/>
  <c r="L250" s="1"/>
  <c r="F250"/>
  <c r="M250" s="1"/>
  <c r="E251"/>
  <c r="G251" s="1"/>
  <c r="F251"/>
  <c r="H251"/>
  <c r="L251" s="1"/>
  <c r="I251"/>
  <c r="M251"/>
  <c r="E252"/>
  <c r="F252"/>
  <c r="H252"/>
  <c r="L252" s="1"/>
  <c r="E253"/>
  <c r="F253"/>
  <c r="H253"/>
  <c r="L253" s="1"/>
  <c r="M253"/>
  <c r="E254"/>
  <c r="F254"/>
  <c r="M254" s="1"/>
  <c r="H254"/>
  <c r="I254"/>
  <c r="L254"/>
  <c r="E255"/>
  <c r="H255" s="1"/>
  <c r="F255"/>
  <c r="I255" s="1"/>
  <c r="S255" s="1"/>
  <c r="R255"/>
  <c r="E256"/>
  <c r="F256"/>
  <c r="H256"/>
  <c r="L256" s="1"/>
  <c r="E257"/>
  <c r="F257"/>
  <c r="H257"/>
  <c r="L257" s="1"/>
  <c r="I257"/>
  <c r="M257"/>
  <c r="E258"/>
  <c r="H258" s="1"/>
  <c r="L258" s="1"/>
  <c r="F258"/>
  <c r="M258" s="1"/>
  <c r="I258"/>
  <c r="E259"/>
  <c r="F259"/>
  <c r="H259"/>
  <c r="L259" s="1"/>
  <c r="M259"/>
  <c r="E260"/>
  <c r="F260"/>
  <c r="G260" s="1"/>
  <c r="H260"/>
  <c r="I260"/>
  <c r="L260"/>
  <c r="E261"/>
  <c r="H261" s="1"/>
  <c r="L261" s="1"/>
  <c r="F261"/>
  <c r="M261" s="1"/>
  <c r="I261"/>
  <c r="E262"/>
  <c r="F262"/>
  <c r="G262" s="1"/>
  <c r="H262"/>
  <c r="L262" s="1"/>
  <c r="E263"/>
  <c r="F263"/>
  <c r="G263" s="1"/>
  <c r="H263"/>
  <c r="L263" s="1"/>
  <c r="I263"/>
  <c r="M263"/>
  <c r="E264"/>
  <c r="F264"/>
  <c r="M264" s="1"/>
  <c r="H264"/>
  <c r="L264" s="1"/>
  <c r="I264"/>
  <c r="E265"/>
  <c r="H265" s="1"/>
  <c r="L265" s="1"/>
  <c r="F265"/>
  <c r="M265"/>
  <c r="E266"/>
  <c r="F266"/>
  <c r="G266"/>
  <c r="H266"/>
  <c r="I266"/>
  <c r="L266"/>
  <c r="M266"/>
  <c r="E267"/>
  <c r="F267"/>
  <c r="M267" s="1"/>
  <c r="H267"/>
  <c r="L267"/>
  <c r="E268"/>
  <c r="F268"/>
  <c r="H268"/>
  <c r="L268" s="1"/>
  <c r="M268"/>
  <c r="E269"/>
  <c r="F269"/>
  <c r="G269" s="1"/>
  <c r="H269"/>
  <c r="I269"/>
  <c r="L269"/>
  <c r="E270"/>
  <c r="H270" s="1"/>
  <c r="R270" s="1"/>
  <c r="F270"/>
  <c r="I270"/>
  <c r="S270" s="1"/>
  <c r="E271"/>
  <c r="F271"/>
  <c r="G271" s="1"/>
  <c r="H271"/>
  <c r="L271" s="1"/>
  <c r="E272"/>
  <c r="F272"/>
  <c r="G272" s="1"/>
  <c r="H272"/>
  <c r="L272" s="1"/>
  <c r="I272"/>
  <c r="M272"/>
  <c r="E273"/>
  <c r="F273"/>
  <c r="M273" s="1"/>
  <c r="H273"/>
  <c r="L273" s="1"/>
  <c r="I273"/>
  <c r="E274"/>
  <c r="H274" s="1"/>
  <c r="L274" s="1"/>
  <c r="F274"/>
  <c r="M274"/>
  <c r="E275"/>
  <c r="F275"/>
  <c r="G275"/>
  <c r="X275"/>
  <c r="Y275"/>
  <c r="Z275"/>
  <c r="AA275"/>
  <c r="E276"/>
  <c r="F276"/>
  <c r="G276" s="1"/>
  <c r="X276"/>
  <c r="AB276"/>
  <c r="E277"/>
  <c r="F277"/>
  <c r="X277"/>
  <c r="AB277" s="1"/>
  <c r="E278"/>
  <c r="F278"/>
  <c r="G278"/>
  <c r="X278"/>
  <c r="Y278"/>
  <c r="Z278"/>
  <c r="AA278"/>
  <c r="E279"/>
  <c r="F279"/>
  <c r="G279" s="1"/>
  <c r="X279"/>
  <c r="AB279"/>
  <c r="N280"/>
  <c r="O280"/>
  <c r="T280"/>
  <c r="U280"/>
  <c r="V280"/>
  <c r="W280"/>
  <c r="Z280"/>
  <c r="AA280"/>
  <c r="E281"/>
  <c r="F281"/>
  <c r="G281"/>
  <c r="H281"/>
  <c r="I281"/>
  <c r="P281"/>
  <c r="P280" s="1"/>
  <c r="Q281"/>
  <c r="Q280" s="1"/>
  <c r="E282"/>
  <c r="F282"/>
  <c r="K282" s="1"/>
  <c r="H282"/>
  <c r="J282"/>
  <c r="E283"/>
  <c r="H283" s="1"/>
  <c r="F283"/>
  <c r="I283"/>
  <c r="K283"/>
  <c r="E284"/>
  <c r="F284"/>
  <c r="G284" s="1"/>
  <c r="H284"/>
  <c r="I284"/>
  <c r="J284"/>
  <c r="E285"/>
  <c r="G285" s="1"/>
  <c r="I285"/>
  <c r="K285"/>
  <c r="E286"/>
  <c r="H286" s="1"/>
  <c r="L286" s="1"/>
  <c r="F286"/>
  <c r="M286" s="1"/>
  <c r="I286"/>
  <c r="E287"/>
  <c r="H287" s="1"/>
  <c r="L287" s="1"/>
  <c r="F287"/>
  <c r="I287" s="1"/>
  <c r="E288"/>
  <c r="F288"/>
  <c r="G288" s="1"/>
  <c r="H288"/>
  <c r="L288" s="1"/>
  <c r="I288"/>
  <c r="M288"/>
  <c r="E289"/>
  <c r="F289"/>
  <c r="M289" s="1"/>
  <c r="H289"/>
  <c r="L289" s="1"/>
  <c r="I289"/>
  <c r="E290"/>
  <c r="H290" s="1"/>
  <c r="L290" s="1"/>
  <c r="F290"/>
  <c r="I290" s="1"/>
  <c r="M290"/>
  <c r="E291"/>
  <c r="F291"/>
  <c r="G291"/>
  <c r="H291"/>
  <c r="I291"/>
  <c r="L291"/>
  <c r="M291"/>
  <c r="E292"/>
  <c r="F292"/>
  <c r="M292" s="1"/>
  <c r="H292"/>
  <c r="L292"/>
  <c r="E293"/>
  <c r="H293" s="1"/>
  <c r="L293" s="1"/>
  <c r="F293"/>
  <c r="I293"/>
  <c r="M293"/>
  <c r="E294"/>
  <c r="F294"/>
  <c r="G294" s="1"/>
  <c r="H294"/>
  <c r="I294"/>
  <c r="L294"/>
  <c r="E295"/>
  <c r="H295" s="1"/>
  <c r="L295" s="1"/>
  <c r="F295"/>
  <c r="M295" s="1"/>
  <c r="I295"/>
  <c r="E296"/>
  <c r="H296" s="1"/>
  <c r="L296" s="1"/>
  <c r="F296"/>
  <c r="I296" s="1"/>
  <c r="E297"/>
  <c r="F297"/>
  <c r="G297" s="1"/>
  <c r="H297"/>
  <c r="L297" s="1"/>
  <c r="I297"/>
  <c r="M297"/>
  <c r="E298"/>
  <c r="F298"/>
  <c r="M298" s="1"/>
  <c r="H298"/>
  <c r="L298" s="1"/>
  <c r="I298"/>
  <c r="E299"/>
  <c r="H299" s="1"/>
  <c r="L299" s="1"/>
  <c r="F299"/>
  <c r="I299" s="1"/>
  <c r="M299"/>
  <c r="E300"/>
  <c r="F300"/>
  <c r="G300"/>
  <c r="H300"/>
  <c r="I300"/>
  <c r="L300"/>
  <c r="M300"/>
  <c r="E301"/>
  <c r="F301"/>
  <c r="M301" s="1"/>
  <c r="H301"/>
  <c r="L301"/>
  <c r="E302"/>
  <c r="H302" s="1"/>
  <c r="R302" s="1"/>
  <c r="R280" s="1"/>
  <c r="F302"/>
  <c r="I302"/>
  <c r="S302" s="1"/>
  <c r="S280" s="1"/>
  <c r="E303"/>
  <c r="F303"/>
  <c r="G303"/>
  <c r="H303"/>
  <c r="I303"/>
  <c r="L303"/>
  <c r="M303"/>
  <c r="E304"/>
  <c r="F304"/>
  <c r="G304" s="1"/>
  <c r="X304"/>
  <c r="X280" s="1"/>
  <c r="AB304"/>
  <c r="AB280" s="1"/>
  <c r="J305"/>
  <c r="K305"/>
  <c r="N305"/>
  <c r="O305"/>
  <c r="P305"/>
  <c r="Q305"/>
  <c r="R305"/>
  <c r="S305"/>
  <c r="T305"/>
  <c r="U305"/>
  <c r="V305"/>
  <c r="W305"/>
  <c r="E306"/>
  <c r="H306" s="1"/>
  <c r="H305" s="1"/>
  <c r="F306"/>
  <c r="F305" s="1"/>
  <c r="I306"/>
  <c r="M306" s="1"/>
  <c r="M305" s="1"/>
  <c r="E307"/>
  <c r="F307"/>
  <c r="G307" s="1"/>
  <c r="H307"/>
  <c r="I307"/>
  <c r="M307" s="1"/>
  <c r="L307"/>
  <c r="E311"/>
  <c r="F311"/>
  <c r="Y311" s="1"/>
  <c r="Y305" s="1"/>
  <c r="X311"/>
  <c r="Z311" s="1"/>
  <c r="Z305" s="1"/>
  <c r="E312"/>
  <c r="G312" s="1"/>
  <c r="F312"/>
  <c r="Y312"/>
  <c r="AC312"/>
  <c r="AC305" s="1"/>
  <c r="J313"/>
  <c r="K313"/>
  <c r="L313"/>
  <c r="M313"/>
  <c r="N313"/>
  <c r="O313"/>
  <c r="P313"/>
  <c r="Q313"/>
  <c r="T313"/>
  <c r="U313"/>
  <c r="V313"/>
  <c r="W313"/>
  <c r="Z313"/>
  <c r="AA313"/>
  <c r="E314"/>
  <c r="F314"/>
  <c r="H314"/>
  <c r="E315"/>
  <c r="F315"/>
  <c r="G315"/>
  <c r="H315"/>
  <c r="I315"/>
  <c r="R315"/>
  <c r="S315"/>
  <c r="E316"/>
  <c r="F316"/>
  <c r="G316" s="1"/>
  <c r="H316"/>
  <c r="R316"/>
  <c r="E317"/>
  <c r="F317"/>
  <c r="H317"/>
  <c r="R317" s="1"/>
  <c r="E318"/>
  <c r="F318"/>
  <c r="G318"/>
  <c r="H318"/>
  <c r="I318"/>
  <c r="R318"/>
  <c r="S318"/>
  <c r="E319"/>
  <c r="F319"/>
  <c r="H319"/>
  <c r="R319"/>
  <c r="E320"/>
  <c r="F320"/>
  <c r="H320"/>
  <c r="R320" s="1"/>
  <c r="E321"/>
  <c r="F321"/>
  <c r="G321"/>
  <c r="H321"/>
  <c r="I321"/>
  <c r="R321"/>
  <c r="S321"/>
  <c r="E322"/>
  <c r="G322"/>
  <c r="H322"/>
  <c r="I322"/>
  <c r="R322"/>
  <c r="S322"/>
  <c r="E323"/>
  <c r="F323"/>
  <c r="H323"/>
  <c r="R323"/>
  <c r="E324"/>
  <c r="F324"/>
  <c r="H324"/>
  <c r="R324" s="1"/>
  <c r="E325"/>
  <c r="F325"/>
  <c r="G325"/>
  <c r="H325"/>
  <c r="I325"/>
  <c r="R325"/>
  <c r="S325"/>
  <c r="E326"/>
  <c r="F326"/>
  <c r="H326"/>
  <c r="R326"/>
  <c r="E327"/>
  <c r="F327"/>
  <c r="H327"/>
  <c r="R327" s="1"/>
  <c r="E328"/>
  <c r="F328"/>
  <c r="G328"/>
  <c r="H328"/>
  <c r="I328"/>
  <c r="R328"/>
  <c r="S328"/>
  <c r="E329"/>
  <c r="F329"/>
  <c r="H329"/>
  <c r="R329"/>
  <c r="E330"/>
  <c r="F330"/>
  <c r="H330"/>
  <c r="R330" s="1"/>
  <c r="E331"/>
  <c r="H331" s="1"/>
  <c r="R331" s="1"/>
  <c r="F331"/>
  <c r="I331"/>
  <c r="S332" s="1"/>
  <c r="E332"/>
  <c r="F332"/>
  <c r="G332"/>
  <c r="H332"/>
  <c r="I332"/>
  <c r="R332"/>
  <c r="E333"/>
  <c r="F333"/>
  <c r="H333"/>
  <c r="R333" s="1"/>
  <c r="I333"/>
  <c r="S333"/>
  <c r="E334"/>
  <c r="F334"/>
  <c r="H334"/>
  <c r="R334" s="1"/>
  <c r="I334"/>
  <c r="S334" s="1"/>
  <c r="E335"/>
  <c r="X335" s="1"/>
  <c r="F335"/>
  <c r="E336"/>
  <c r="X336" s="1"/>
  <c r="AB336" s="1"/>
  <c r="F336"/>
  <c r="I336" s="1"/>
  <c r="E337"/>
  <c r="X337" s="1"/>
  <c r="AB337" s="1"/>
  <c r="F337"/>
  <c r="Y337"/>
  <c r="AC337" s="1"/>
  <c r="E338"/>
  <c r="X338" s="1"/>
  <c r="Y338"/>
  <c r="AC338" s="1"/>
  <c r="AB338"/>
  <c r="E340"/>
  <c r="F340"/>
  <c r="I340" s="1"/>
  <c r="O340" s="1"/>
  <c r="H340"/>
  <c r="E341"/>
  <c r="F341"/>
  <c r="G341"/>
  <c r="H341"/>
  <c r="I341"/>
  <c r="K341" s="1"/>
  <c r="J341"/>
  <c r="E342"/>
  <c r="F342"/>
  <c r="H342"/>
  <c r="J342" s="1"/>
  <c r="I342"/>
  <c r="E343"/>
  <c r="G343" s="1"/>
  <c r="I343"/>
  <c r="K343" s="1"/>
  <c r="E344"/>
  <c r="F344"/>
  <c r="G344" s="1"/>
  <c r="H344"/>
  <c r="I344"/>
  <c r="M344" s="1"/>
  <c r="L344"/>
  <c r="E345"/>
  <c r="F345"/>
  <c r="S345" s="1"/>
  <c r="I345"/>
  <c r="E346"/>
  <c r="R346" s="1"/>
  <c r="F346"/>
  <c r="H346"/>
  <c r="E347"/>
  <c r="F347"/>
  <c r="G347" s="1"/>
  <c r="H347"/>
  <c r="L347" s="1"/>
  <c r="I347"/>
  <c r="M347"/>
  <c r="E348"/>
  <c r="R348" s="1"/>
  <c r="F348"/>
  <c r="S348" s="1"/>
  <c r="H348"/>
  <c r="I348"/>
  <c r="E349"/>
  <c r="F349"/>
  <c r="S349"/>
  <c r="E350"/>
  <c r="F350"/>
  <c r="G350"/>
  <c r="H350"/>
  <c r="I350"/>
  <c r="R350"/>
  <c r="S350"/>
  <c r="E351"/>
  <c r="F351"/>
  <c r="H351"/>
  <c r="R351"/>
  <c r="E352"/>
  <c r="F352"/>
  <c r="G352" s="1"/>
  <c r="H352"/>
  <c r="I352"/>
  <c r="M352" s="1"/>
  <c r="L352"/>
  <c r="E353"/>
  <c r="X353" s="1"/>
  <c r="AB353" s="1"/>
  <c r="F353"/>
  <c r="Y353"/>
  <c r="E354"/>
  <c r="F354"/>
  <c r="G354" s="1"/>
  <c r="X354"/>
  <c r="AB354" s="1"/>
  <c r="E355"/>
  <c r="F355"/>
  <c r="G355" s="1"/>
  <c r="X355"/>
  <c r="Y355"/>
  <c r="AA355" s="1"/>
  <c r="AA339" s="1"/>
  <c r="Z355"/>
  <c r="Z339" s="1"/>
  <c r="E356"/>
  <c r="X356" s="1"/>
  <c r="AB356" s="1"/>
  <c r="F356"/>
  <c r="Y356"/>
  <c r="AC356" s="1"/>
  <c r="E357"/>
  <c r="X357" s="1"/>
  <c r="G357"/>
  <c r="Y357"/>
  <c r="AC357" s="1"/>
  <c r="AB357"/>
  <c r="E358"/>
  <c r="X358" s="1"/>
  <c r="AB358" s="1"/>
  <c r="F358"/>
  <c r="K358"/>
  <c r="M358" s="1"/>
  <c r="P358" s="1"/>
  <c r="L358"/>
  <c r="O358" s="1"/>
  <c r="R358" s="1"/>
  <c r="U358" s="1"/>
  <c r="N358"/>
  <c r="Q358" s="1"/>
  <c r="E359"/>
  <c r="X359" s="1"/>
  <c r="AB359" s="1"/>
  <c r="F359"/>
  <c r="Y359"/>
  <c r="AC359" s="1"/>
  <c r="E360"/>
  <c r="F360"/>
  <c r="G360" s="1"/>
  <c r="J360" s="1"/>
  <c r="M360" s="1"/>
  <c r="P360" s="1"/>
  <c r="S360" s="1"/>
  <c r="V360" s="1"/>
  <c r="K360"/>
  <c r="N360" s="1"/>
  <c r="Q360" s="1"/>
  <c r="T360" s="1"/>
  <c r="W360" s="1"/>
  <c r="X360"/>
  <c r="AB360" s="1"/>
  <c r="J362"/>
  <c r="K362"/>
  <c r="L362"/>
  <c r="M362"/>
  <c r="N362"/>
  <c r="O362"/>
  <c r="P362"/>
  <c r="Q362"/>
  <c r="T362"/>
  <c r="U362"/>
  <c r="V362"/>
  <c r="W362"/>
  <c r="Z362"/>
  <c r="Z361" s="1"/>
  <c r="AA362"/>
  <c r="E363"/>
  <c r="F363"/>
  <c r="H363"/>
  <c r="I363"/>
  <c r="E364"/>
  <c r="F364"/>
  <c r="I364" s="1"/>
  <c r="S364" s="1"/>
  <c r="H364"/>
  <c r="R364" s="1"/>
  <c r="E365"/>
  <c r="F365"/>
  <c r="G365"/>
  <c r="H365"/>
  <c r="I365"/>
  <c r="S365" s="1"/>
  <c r="R365"/>
  <c r="E366"/>
  <c r="F366"/>
  <c r="H366"/>
  <c r="R366" s="1"/>
  <c r="I366"/>
  <c r="S366" s="1"/>
  <c r="E367"/>
  <c r="F367"/>
  <c r="I367" s="1"/>
  <c r="H367"/>
  <c r="R367" s="1"/>
  <c r="S367"/>
  <c r="E368"/>
  <c r="F368"/>
  <c r="G368"/>
  <c r="H368"/>
  <c r="I368"/>
  <c r="S368" s="1"/>
  <c r="R368"/>
  <c r="E369"/>
  <c r="F369"/>
  <c r="H369"/>
  <c r="R369" s="1"/>
  <c r="I369"/>
  <c r="S369" s="1"/>
  <c r="E370"/>
  <c r="F370"/>
  <c r="Y370" s="1"/>
  <c r="Y362" s="1"/>
  <c r="X370"/>
  <c r="X362" s="1"/>
  <c r="AC370"/>
  <c r="AC362" s="1"/>
  <c r="P371"/>
  <c r="Q371"/>
  <c r="T371"/>
  <c r="U371"/>
  <c r="V371"/>
  <c r="W371"/>
  <c r="Z371"/>
  <c r="AA371"/>
  <c r="E372"/>
  <c r="H372" s="1"/>
  <c r="F372"/>
  <c r="I372" s="1"/>
  <c r="O372" s="1"/>
  <c r="O371" s="1"/>
  <c r="E373"/>
  <c r="F373"/>
  <c r="G373" s="1"/>
  <c r="H373"/>
  <c r="R373" s="1"/>
  <c r="I373"/>
  <c r="S373"/>
  <c r="E374"/>
  <c r="F374"/>
  <c r="S374" s="1"/>
  <c r="H374"/>
  <c r="R374" s="1"/>
  <c r="I374"/>
  <c r="E375"/>
  <c r="H375" s="1"/>
  <c r="R375" s="1"/>
  <c r="F375"/>
  <c r="I375" s="1"/>
  <c r="S375"/>
  <c r="E376"/>
  <c r="F376"/>
  <c r="G376"/>
  <c r="H376"/>
  <c r="I376"/>
  <c r="J376"/>
  <c r="K376"/>
  <c r="S376"/>
  <c r="E377"/>
  <c r="H377" s="1"/>
  <c r="J377" s="1"/>
  <c r="F377"/>
  <c r="I377"/>
  <c r="K377"/>
  <c r="E378"/>
  <c r="F378"/>
  <c r="I378" s="1"/>
  <c r="S378" s="1"/>
  <c r="H378"/>
  <c r="R378" s="1"/>
  <c r="E379"/>
  <c r="F379"/>
  <c r="S379" s="1"/>
  <c r="G379"/>
  <c r="H379"/>
  <c r="I379"/>
  <c r="R379"/>
  <c r="E380"/>
  <c r="F380"/>
  <c r="H380"/>
  <c r="J380" s="1"/>
  <c r="I380"/>
  <c r="K380"/>
  <c r="E381"/>
  <c r="F381"/>
  <c r="I381"/>
  <c r="S381" s="1"/>
  <c r="E382"/>
  <c r="F382"/>
  <c r="I382" s="1"/>
  <c r="H382"/>
  <c r="R382"/>
  <c r="E383"/>
  <c r="F383"/>
  <c r="I383" s="1"/>
  <c r="H383"/>
  <c r="J383" s="1"/>
  <c r="K383"/>
  <c r="E384"/>
  <c r="G384" s="1"/>
  <c r="F384"/>
  <c r="H384"/>
  <c r="R384" s="1"/>
  <c r="I384"/>
  <c r="S384" s="1"/>
  <c r="E385"/>
  <c r="H385" s="1"/>
  <c r="R385" s="1"/>
  <c r="F385"/>
  <c r="S385" s="1"/>
  <c r="I385"/>
  <c r="E386"/>
  <c r="H386" s="1"/>
  <c r="L386" s="1"/>
  <c r="F386"/>
  <c r="I386"/>
  <c r="M386"/>
  <c r="E387"/>
  <c r="F387"/>
  <c r="I387" s="1"/>
  <c r="S387" s="1"/>
  <c r="H387"/>
  <c r="R387" s="1"/>
  <c r="E388"/>
  <c r="F388"/>
  <c r="S388" s="1"/>
  <c r="G388"/>
  <c r="H388"/>
  <c r="I388"/>
  <c r="R388"/>
  <c r="E389"/>
  <c r="F389"/>
  <c r="H389"/>
  <c r="L389" s="1"/>
  <c r="I389"/>
  <c r="M389" s="1"/>
  <c r="E390"/>
  <c r="F390"/>
  <c r="I390" s="1"/>
  <c r="H390"/>
  <c r="L390" s="1"/>
  <c r="M390"/>
  <c r="E391"/>
  <c r="F391"/>
  <c r="G391"/>
  <c r="H391"/>
  <c r="I391"/>
  <c r="S391" s="1"/>
  <c r="R391"/>
  <c r="E392"/>
  <c r="F392"/>
  <c r="H392"/>
  <c r="R392" s="1"/>
  <c r="I392"/>
  <c r="S392"/>
  <c r="E393"/>
  <c r="F393"/>
  <c r="I393"/>
  <c r="S393"/>
  <c r="E394"/>
  <c r="F394"/>
  <c r="I394" s="1"/>
  <c r="H394"/>
  <c r="R394"/>
  <c r="E395"/>
  <c r="F395"/>
  <c r="I395" s="1"/>
  <c r="M395" s="1"/>
  <c r="H395"/>
  <c r="L395" s="1"/>
  <c r="E396"/>
  <c r="F396"/>
  <c r="I396"/>
  <c r="M396"/>
  <c r="E397"/>
  <c r="F397"/>
  <c r="I397" s="1"/>
  <c r="H397"/>
  <c r="R397"/>
  <c r="E398"/>
  <c r="F398"/>
  <c r="I398" s="1"/>
  <c r="H398"/>
  <c r="R398" s="1"/>
  <c r="S398"/>
  <c r="E399"/>
  <c r="G399" s="1"/>
  <c r="F399"/>
  <c r="I399"/>
  <c r="S399"/>
  <c r="E400"/>
  <c r="F400"/>
  <c r="H400"/>
  <c r="I400"/>
  <c r="R400"/>
  <c r="E401"/>
  <c r="F401"/>
  <c r="I401" s="1"/>
  <c r="H401"/>
  <c r="L401" s="1"/>
  <c r="E402"/>
  <c r="G402" s="1"/>
  <c r="F402"/>
  <c r="H402"/>
  <c r="L402" s="1"/>
  <c r="I402"/>
  <c r="M402"/>
  <c r="E403"/>
  <c r="F403"/>
  <c r="G403" s="1"/>
  <c r="H403"/>
  <c r="R403" s="1"/>
  <c r="I403"/>
  <c r="S403" s="1"/>
  <c r="E404"/>
  <c r="H404" s="1"/>
  <c r="R404" s="1"/>
  <c r="F404"/>
  <c r="I404"/>
  <c r="S404"/>
  <c r="E405"/>
  <c r="F405"/>
  <c r="Y405" s="1"/>
  <c r="X405"/>
  <c r="AC405"/>
  <c r="AC371" s="1"/>
  <c r="E406"/>
  <c r="F406"/>
  <c r="G406"/>
  <c r="X406"/>
  <c r="Y406"/>
  <c r="AC406" s="1"/>
  <c r="AB406"/>
  <c r="J407"/>
  <c r="K407"/>
  <c r="L407"/>
  <c r="M407"/>
  <c r="N407"/>
  <c r="P407"/>
  <c r="Q407"/>
  <c r="Q361" s="1"/>
  <c r="T407"/>
  <c r="T361" s="1"/>
  <c r="U407"/>
  <c r="V407"/>
  <c r="W407"/>
  <c r="Z407"/>
  <c r="AA407"/>
  <c r="E408"/>
  <c r="F408"/>
  <c r="G408"/>
  <c r="H408"/>
  <c r="H407" s="1"/>
  <c r="I408"/>
  <c r="R408"/>
  <c r="S408"/>
  <c r="E409"/>
  <c r="F409"/>
  <c r="I409" s="1"/>
  <c r="H409"/>
  <c r="N409"/>
  <c r="E410"/>
  <c r="F410"/>
  <c r="H410"/>
  <c r="N410" s="1"/>
  <c r="E411"/>
  <c r="F411"/>
  <c r="G411"/>
  <c r="H411"/>
  <c r="I411"/>
  <c r="R411"/>
  <c r="S411"/>
  <c r="E412"/>
  <c r="F412"/>
  <c r="X412"/>
  <c r="AB412"/>
  <c r="E413"/>
  <c r="F413"/>
  <c r="X413"/>
  <c r="AB413" s="1"/>
  <c r="T414"/>
  <c r="J415"/>
  <c r="K415"/>
  <c r="P415"/>
  <c r="Q415"/>
  <c r="Q414" s="1"/>
  <c r="R415"/>
  <c r="S415"/>
  <c r="T415"/>
  <c r="U415"/>
  <c r="V415"/>
  <c r="V414" s="1"/>
  <c r="W415"/>
  <c r="W414" s="1"/>
  <c r="AB415"/>
  <c r="AC415"/>
  <c r="E416"/>
  <c r="F416"/>
  <c r="I416" s="1"/>
  <c r="E417"/>
  <c r="F417"/>
  <c r="G417" s="1"/>
  <c r="H417"/>
  <c r="I417"/>
  <c r="M417" s="1"/>
  <c r="L417"/>
  <c r="E418"/>
  <c r="H418" s="1"/>
  <c r="L418" s="1"/>
  <c r="F418"/>
  <c r="I418"/>
  <c r="M418" s="1"/>
  <c r="E419"/>
  <c r="H419" s="1"/>
  <c r="L419" s="1"/>
  <c r="F419"/>
  <c r="I419" s="1"/>
  <c r="M419" s="1"/>
  <c r="E420"/>
  <c r="F420"/>
  <c r="G420" s="1"/>
  <c r="H420"/>
  <c r="I420"/>
  <c r="M420" s="1"/>
  <c r="L420"/>
  <c r="E421"/>
  <c r="H421" s="1"/>
  <c r="L421" s="1"/>
  <c r="F421"/>
  <c r="I421"/>
  <c r="M421" s="1"/>
  <c r="E422"/>
  <c r="H422" s="1"/>
  <c r="L422" s="1"/>
  <c r="F422"/>
  <c r="I422" s="1"/>
  <c r="M422" s="1"/>
  <c r="E423"/>
  <c r="F423"/>
  <c r="G423" s="1"/>
  <c r="H423"/>
  <c r="L423"/>
  <c r="E424"/>
  <c r="H424" s="1"/>
  <c r="L424" s="1"/>
  <c r="F424"/>
  <c r="I424"/>
  <c r="M424" s="1"/>
  <c r="E425"/>
  <c r="H425" s="1"/>
  <c r="L425" s="1"/>
  <c r="F425"/>
  <c r="I425" s="1"/>
  <c r="M425" s="1"/>
  <c r="E426"/>
  <c r="F426"/>
  <c r="G426" s="1"/>
  <c r="H426"/>
  <c r="I426"/>
  <c r="M426" s="1"/>
  <c r="L426"/>
  <c r="E427"/>
  <c r="H427" s="1"/>
  <c r="L427" s="1"/>
  <c r="F427"/>
  <c r="I427"/>
  <c r="M427" s="1"/>
  <c r="E428"/>
  <c r="X428" s="1"/>
  <c r="F428"/>
  <c r="Y428" s="1"/>
  <c r="E429"/>
  <c r="F429"/>
  <c r="G429" s="1"/>
  <c r="X429"/>
  <c r="Y429"/>
  <c r="AA429" s="1"/>
  <c r="Z429"/>
  <c r="J430"/>
  <c r="K430"/>
  <c r="K414" s="1"/>
  <c r="L430"/>
  <c r="M430"/>
  <c r="N430"/>
  <c r="O430"/>
  <c r="P430"/>
  <c r="Q430"/>
  <c r="T430"/>
  <c r="U430"/>
  <c r="V430"/>
  <c r="W430"/>
  <c r="Z430"/>
  <c r="AA430"/>
  <c r="E431"/>
  <c r="G431" s="1"/>
  <c r="I431"/>
  <c r="E432"/>
  <c r="F432"/>
  <c r="X432"/>
  <c r="AB432" s="1"/>
  <c r="E433"/>
  <c r="F433"/>
  <c r="G433"/>
  <c r="X433"/>
  <c r="Y433"/>
  <c r="AB433"/>
  <c r="AB430" s="1"/>
  <c r="AC433"/>
  <c r="N435"/>
  <c r="O435"/>
  <c r="R435"/>
  <c r="S435"/>
  <c r="T435"/>
  <c r="U435"/>
  <c r="V435"/>
  <c r="W435"/>
  <c r="AB435"/>
  <c r="AC435"/>
  <c r="E436"/>
  <c r="F436"/>
  <c r="G436"/>
  <c r="H436"/>
  <c r="I436"/>
  <c r="P436"/>
  <c r="P435" s="1"/>
  <c r="Q436"/>
  <c r="Q435" s="1"/>
  <c r="E437"/>
  <c r="F437"/>
  <c r="H437"/>
  <c r="J437"/>
  <c r="E438"/>
  <c r="H438" s="1"/>
  <c r="J438" s="1"/>
  <c r="F438"/>
  <c r="I438"/>
  <c r="K438" s="1"/>
  <c r="E439"/>
  <c r="F439"/>
  <c r="G439"/>
  <c r="H439"/>
  <c r="I439"/>
  <c r="J439"/>
  <c r="K439"/>
  <c r="E440"/>
  <c r="F440"/>
  <c r="H440"/>
  <c r="J440"/>
  <c r="E441"/>
  <c r="H441" s="1"/>
  <c r="L441" s="1"/>
  <c r="F441"/>
  <c r="I441"/>
  <c r="M441" s="1"/>
  <c r="E442"/>
  <c r="F442"/>
  <c r="G442"/>
  <c r="H442"/>
  <c r="I442"/>
  <c r="J442"/>
  <c r="K442"/>
  <c r="E443"/>
  <c r="F443"/>
  <c r="H443"/>
  <c r="L443"/>
  <c r="E444"/>
  <c r="H444" s="1"/>
  <c r="L444" s="1"/>
  <c r="F444"/>
  <c r="I444"/>
  <c r="M444" s="1"/>
  <c r="E445"/>
  <c r="F445"/>
  <c r="G445"/>
  <c r="H445"/>
  <c r="I445"/>
  <c r="L445"/>
  <c r="M445"/>
  <c r="E446"/>
  <c r="F446"/>
  <c r="H446"/>
  <c r="L446"/>
  <c r="E447"/>
  <c r="H447" s="1"/>
  <c r="L447" s="1"/>
  <c r="F447"/>
  <c r="I447"/>
  <c r="M447" s="1"/>
  <c r="E448"/>
  <c r="F448"/>
  <c r="G448"/>
  <c r="H448"/>
  <c r="I448"/>
  <c r="L448"/>
  <c r="M448"/>
  <c r="E449"/>
  <c r="F449"/>
  <c r="H449"/>
  <c r="L449"/>
  <c r="E450"/>
  <c r="H450" s="1"/>
  <c r="L450" s="1"/>
  <c r="F450"/>
  <c r="I450"/>
  <c r="M450" s="1"/>
  <c r="E451"/>
  <c r="F451"/>
  <c r="G451"/>
  <c r="H451"/>
  <c r="I451"/>
  <c r="L451"/>
  <c r="M451"/>
  <c r="E452"/>
  <c r="F452"/>
  <c r="H452"/>
  <c r="L452"/>
  <c r="E453"/>
  <c r="H453" s="1"/>
  <c r="L453" s="1"/>
  <c r="F453"/>
  <c r="I453"/>
  <c r="M453" s="1"/>
  <c r="E454"/>
  <c r="F454"/>
  <c r="G454"/>
  <c r="H454"/>
  <c r="I454"/>
  <c r="L454"/>
  <c r="M454"/>
  <c r="E455"/>
  <c r="F455"/>
  <c r="H455"/>
  <c r="L455"/>
  <c r="E456"/>
  <c r="I456"/>
  <c r="M456" s="1"/>
  <c r="E457"/>
  <c r="H457" s="1"/>
  <c r="L457" s="1"/>
  <c r="F457"/>
  <c r="I457"/>
  <c r="M457" s="1"/>
  <c r="E458"/>
  <c r="Y458"/>
  <c r="Y435" s="1"/>
  <c r="AA458"/>
  <c r="AA435" s="1"/>
  <c r="AA434" s="1"/>
  <c r="N459"/>
  <c r="O459"/>
  <c r="P459"/>
  <c r="Q459"/>
  <c r="R459"/>
  <c r="S459"/>
  <c r="T459"/>
  <c r="U459"/>
  <c r="V459"/>
  <c r="W459"/>
  <c r="X459"/>
  <c r="Y459"/>
  <c r="Z459"/>
  <c r="AA459"/>
  <c r="AB459"/>
  <c r="AC459"/>
  <c r="E460"/>
  <c r="H460" s="1"/>
  <c r="F460"/>
  <c r="I460"/>
  <c r="E461"/>
  <c r="F461"/>
  <c r="H461"/>
  <c r="L461" s="1"/>
  <c r="E462"/>
  <c r="F462"/>
  <c r="G462" s="1"/>
  <c r="H462"/>
  <c r="L462"/>
  <c r="E463"/>
  <c r="H463" s="1"/>
  <c r="L463" s="1"/>
  <c r="F463"/>
  <c r="I463"/>
  <c r="M463" s="1"/>
  <c r="I464"/>
  <c r="J464"/>
  <c r="K464"/>
  <c r="N464"/>
  <c r="O464"/>
  <c r="P464"/>
  <c r="Q464"/>
  <c r="R464"/>
  <c r="S464"/>
  <c r="T464"/>
  <c r="U464"/>
  <c r="V464"/>
  <c r="W464"/>
  <c r="X464"/>
  <c r="Y464"/>
  <c r="Z464"/>
  <c r="AA464"/>
  <c r="AB464"/>
  <c r="AC464"/>
  <c r="E465"/>
  <c r="E464" s="1"/>
  <c r="F465"/>
  <c r="F464" s="1"/>
  <c r="G464" s="1"/>
  <c r="G465"/>
  <c r="H465"/>
  <c r="H464" s="1"/>
  <c r="I465"/>
  <c r="L465"/>
  <c r="L464" s="1"/>
  <c r="M465"/>
  <c r="M464" s="1"/>
  <c r="J466"/>
  <c r="K466"/>
  <c r="N466"/>
  <c r="O466"/>
  <c r="P466"/>
  <c r="Q466"/>
  <c r="R466"/>
  <c r="S466"/>
  <c r="T466"/>
  <c r="U466"/>
  <c r="V466"/>
  <c r="W466"/>
  <c r="X466"/>
  <c r="Y466"/>
  <c r="Z466"/>
  <c r="AA466"/>
  <c r="AB466"/>
  <c r="AC466"/>
  <c r="E467"/>
  <c r="F467"/>
  <c r="I467" s="1"/>
  <c r="I466" s="1"/>
  <c r="H467"/>
  <c r="E468"/>
  <c r="F468"/>
  <c r="I468"/>
  <c r="M468" s="1"/>
  <c r="E469"/>
  <c r="G469"/>
  <c r="H469"/>
  <c r="L469" s="1"/>
  <c r="I469"/>
  <c r="M469"/>
  <c r="E470"/>
  <c r="F470"/>
  <c r="G470"/>
  <c r="H470"/>
  <c r="I470"/>
  <c r="M470" s="1"/>
  <c r="L470"/>
  <c r="O471"/>
  <c r="Z471"/>
  <c r="J472"/>
  <c r="J471" s="1"/>
  <c r="K472"/>
  <c r="K471" s="1"/>
  <c r="L472"/>
  <c r="L471" s="1"/>
  <c r="M472"/>
  <c r="M471" s="1"/>
  <c r="N472"/>
  <c r="N471" s="1"/>
  <c r="O472"/>
  <c r="R472"/>
  <c r="R471" s="1"/>
  <c r="S472"/>
  <c r="S471" s="1"/>
  <c r="T472"/>
  <c r="T471" s="1"/>
  <c r="U472"/>
  <c r="U471" s="1"/>
  <c r="V472"/>
  <c r="V471" s="1"/>
  <c r="W472"/>
  <c r="W471" s="1"/>
  <c r="X472"/>
  <c r="X471" s="1"/>
  <c r="Y472"/>
  <c r="Y471" s="1"/>
  <c r="Z472"/>
  <c r="AA472"/>
  <c r="AA471" s="1"/>
  <c r="AB472"/>
  <c r="AB471" s="1"/>
  <c r="AC472"/>
  <c r="AC471" s="1"/>
  <c r="E473"/>
  <c r="H473" s="1"/>
  <c r="F473"/>
  <c r="I473"/>
  <c r="E474"/>
  <c r="J475"/>
  <c r="K475"/>
  <c r="L475"/>
  <c r="M475"/>
  <c r="N475"/>
  <c r="O475"/>
  <c r="P475"/>
  <c r="Q475"/>
  <c r="T475"/>
  <c r="U475"/>
  <c r="V475"/>
  <c r="W475"/>
  <c r="X475"/>
  <c r="Y475"/>
  <c r="Z475"/>
  <c r="AA475"/>
  <c r="AB475"/>
  <c r="AC475"/>
  <c r="E476"/>
  <c r="F476"/>
  <c r="I476" s="1"/>
  <c r="H476"/>
  <c r="R476" s="1"/>
  <c r="E477"/>
  <c r="F477"/>
  <c r="H477"/>
  <c r="R477" s="1"/>
  <c r="E478"/>
  <c r="F478"/>
  <c r="G478" s="1"/>
  <c r="H478"/>
  <c r="R478"/>
  <c r="E479"/>
  <c r="H479" s="1"/>
  <c r="R479" s="1"/>
  <c r="F479"/>
  <c r="I479"/>
  <c r="S479" s="1"/>
  <c r="E480"/>
  <c r="F480"/>
  <c r="H480"/>
  <c r="R480" s="1"/>
  <c r="E481"/>
  <c r="F481"/>
  <c r="G481" s="1"/>
  <c r="H481"/>
  <c r="I481"/>
  <c r="S481" s="1"/>
  <c r="R481"/>
  <c r="E482"/>
  <c r="H482" s="1"/>
  <c r="R482" s="1"/>
  <c r="F482"/>
  <c r="I482"/>
  <c r="S482" s="1"/>
  <c r="E483"/>
  <c r="F483"/>
  <c r="H483"/>
  <c r="R483" s="1"/>
  <c r="E484"/>
  <c r="F484"/>
  <c r="G484" s="1"/>
  <c r="H484"/>
  <c r="I484"/>
  <c r="S484" s="1"/>
  <c r="R484"/>
  <c r="E485"/>
  <c r="H485" s="1"/>
  <c r="F485"/>
  <c r="R485"/>
  <c r="E486"/>
  <c r="F486"/>
  <c r="H486"/>
  <c r="R486" s="1"/>
  <c r="E487"/>
  <c r="F487"/>
  <c r="G487"/>
  <c r="H487"/>
  <c r="I487"/>
  <c r="R487"/>
  <c r="S487"/>
  <c r="E488"/>
  <c r="F488"/>
  <c r="H488"/>
  <c r="R488"/>
  <c r="E489"/>
  <c r="F489"/>
  <c r="H489"/>
  <c r="R489" s="1"/>
  <c r="E490"/>
  <c r="F490"/>
  <c r="G490"/>
  <c r="H490"/>
  <c r="I490"/>
  <c r="R490"/>
  <c r="S490"/>
  <c r="E491"/>
  <c r="F491"/>
  <c r="H491"/>
  <c r="R491"/>
  <c r="E492"/>
  <c r="F492"/>
  <c r="H492"/>
  <c r="R492" s="1"/>
  <c r="E493"/>
  <c r="F493"/>
  <c r="H493"/>
  <c r="R493"/>
  <c r="L494"/>
  <c r="M494"/>
  <c r="N494"/>
  <c r="O494"/>
  <c r="P494"/>
  <c r="Q494"/>
  <c r="R494"/>
  <c r="S494"/>
  <c r="T494"/>
  <c r="U494"/>
  <c r="V494"/>
  <c r="W494"/>
  <c r="X494"/>
  <c r="Y494"/>
  <c r="Z494"/>
  <c r="AA494"/>
  <c r="AB494"/>
  <c r="AC494"/>
  <c r="E495"/>
  <c r="F495"/>
  <c r="G495"/>
  <c r="H495"/>
  <c r="I495"/>
  <c r="J495"/>
  <c r="K495"/>
  <c r="E496"/>
  <c r="F496"/>
  <c r="I496" s="1"/>
  <c r="H496"/>
  <c r="J496"/>
  <c r="E497"/>
  <c r="E494" s="1"/>
  <c r="F497"/>
  <c r="I497"/>
  <c r="K497" s="1"/>
  <c r="N498"/>
  <c r="O498"/>
  <c r="R498"/>
  <c r="S498"/>
  <c r="T498"/>
  <c r="U498"/>
  <c r="V498"/>
  <c r="W498"/>
  <c r="AB498"/>
  <c r="AC498"/>
  <c r="E499"/>
  <c r="F499"/>
  <c r="I499" s="1"/>
  <c r="H499"/>
  <c r="P499" s="1"/>
  <c r="E500"/>
  <c r="F500"/>
  <c r="I500" s="1"/>
  <c r="H500"/>
  <c r="Q500"/>
  <c r="E501"/>
  <c r="F501"/>
  <c r="G501"/>
  <c r="H501"/>
  <c r="I501"/>
  <c r="J501"/>
  <c r="K501"/>
  <c r="E502"/>
  <c r="F502"/>
  <c r="H502"/>
  <c r="J502"/>
  <c r="E503"/>
  <c r="H503" s="1"/>
  <c r="J503" s="1"/>
  <c r="F503"/>
  <c r="I503"/>
  <c r="K503" s="1"/>
  <c r="E504"/>
  <c r="F504"/>
  <c r="G504" s="1"/>
  <c r="H504"/>
  <c r="I504"/>
  <c r="M504" s="1"/>
  <c r="L504"/>
  <c r="E505"/>
  <c r="H505" s="1"/>
  <c r="L505" s="1"/>
  <c r="F505"/>
  <c r="I505"/>
  <c r="M505" s="1"/>
  <c r="E506"/>
  <c r="F506"/>
  <c r="H506"/>
  <c r="L506" s="1"/>
  <c r="E507"/>
  <c r="F507"/>
  <c r="G507"/>
  <c r="H507"/>
  <c r="I507"/>
  <c r="L507"/>
  <c r="M507"/>
  <c r="E508"/>
  <c r="F508"/>
  <c r="G508" s="1"/>
  <c r="H508"/>
  <c r="L508" s="1"/>
  <c r="E509"/>
  <c r="H509" s="1"/>
  <c r="L509" s="1"/>
  <c r="F509"/>
  <c r="I509"/>
  <c r="M509" s="1"/>
  <c r="E510"/>
  <c r="G510" s="1"/>
  <c r="H510"/>
  <c r="L510" s="1"/>
  <c r="I510"/>
  <c r="M510" s="1"/>
  <c r="E511"/>
  <c r="F511"/>
  <c r="G511" s="1"/>
  <c r="H511"/>
  <c r="L511" s="1"/>
  <c r="I511"/>
  <c r="M511"/>
  <c r="E512"/>
  <c r="F512"/>
  <c r="H512"/>
  <c r="L512" s="1"/>
  <c r="E513"/>
  <c r="F513"/>
  <c r="I513" s="1"/>
  <c r="H513"/>
  <c r="L513" s="1"/>
  <c r="M513"/>
  <c r="E514"/>
  <c r="G514" s="1"/>
  <c r="Y514"/>
  <c r="T515"/>
  <c r="U515"/>
  <c r="V515"/>
  <c r="W515"/>
  <c r="E516"/>
  <c r="F516"/>
  <c r="H516"/>
  <c r="R516" s="1"/>
  <c r="I516"/>
  <c r="E517"/>
  <c r="H517" s="1"/>
  <c r="F517"/>
  <c r="I517"/>
  <c r="S517" s="1"/>
  <c r="E518"/>
  <c r="F518"/>
  <c r="G518" s="1"/>
  <c r="H518"/>
  <c r="I518"/>
  <c r="O518" s="1"/>
  <c r="O515" s="1"/>
  <c r="N518"/>
  <c r="N515" s="1"/>
  <c r="E519"/>
  <c r="H519" s="1"/>
  <c r="F519"/>
  <c r="R519"/>
  <c r="E520"/>
  <c r="F520"/>
  <c r="H520"/>
  <c r="R520" s="1"/>
  <c r="I520"/>
  <c r="S520" s="1"/>
  <c r="E521"/>
  <c r="H521" s="1"/>
  <c r="P521" s="1"/>
  <c r="P515" s="1"/>
  <c r="F521"/>
  <c r="I521"/>
  <c r="Q521"/>
  <c r="Q515" s="1"/>
  <c r="E522"/>
  <c r="F522"/>
  <c r="H522"/>
  <c r="P522" s="1"/>
  <c r="I522"/>
  <c r="Q522" s="1"/>
  <c r="E523"/>
  <c r="H523" s="1"/>
  <c r="R523" s="1"/>
  <c r="F523"/>
  <c r="I523" s="1"/>
  <c r="S523" s="1"/>
  <c r="E524"/>
  <c r="F524"/>
  <c r="G524"/>
  <c r="H524"/>
  <c r="I524"/>
  <c r="J524"/>
  <c r="K524"/>
  <c r="E525"/>
  <c r="F525"/>
  <c r="H525"/>
  <c r="R525"/>
  <c r="E526"/>
  <c r="F526"/>
  <c r="H526"/>
  <c r="R526" s="1"/>
  <c r="I526"/>
  <c r="S526" s="1"/>
  <c r="E527"/>
  <c r="H527" s="1"/>
  <c r="J527" s="1"/>
  <c r="F527"/>
  <c r="I527"/>
  <c r="K527"/>
  <c r="E528"/>
  <c r="F528"/>
  <c r="H528"/>
  <c r="R528" s="1"/>
  <c r="E529"/>
  <c r="F529"/>
  <c r="I529" s="1"/>
  <c r="S529" s="1"/>
  <c r="H529"/>
  <c r="R529" s="1"/>
  <c r="E530"/>
  <c r="F530"/>
  <c r="G530"/>
  <c r="H530"/>
  <c r="I530"/>
  <c r="J530"/>
  <c r="K530"/>
  <c r="E531"/>
  <c r="F531"/>
  <c r="H531"/>
  <c r="R531"/>
  <c r="E532"/>
  <c r="H532" s="1"/>
  <c r="R532" s="1"/>
  <c r="F532"/>
  <c r="I532"/>
  <c r="S532" s="1"/>
  <c r="E533"/>
  <c r="F533"/>
  <c r="G533" s="1"/>
  <c r="H533"/>
  <c r="J533"/>
  <c r="E534"/>
  <c r="H534" s="1"/>
  <c r="R534" s="1"/>
  <c r="F534"/>
  <c r="I534"/>
  <c r="S534" s="1"/>
  <c r="E535"/>
  <c r="F535"/>
  <c r="H535"/>
  <c r="R535" s="1"/>
  <c r="E536"/>
  <c r="F536"/>
  <c r="G536"/>
  <c r="H536"/>
  <c r="I536"/>
  <c r="L536"/>
  <c r="M536"/>
  <c r="E537"/>
  <c r="F537"/>
  <c r="G537" s="1"/>
  <c r="H537"/>
  <c r="J537" s="1"/>
  <c r="E538"/>
  <c r="H538" s="1"/>
  <c r="R538" s="1"/>
  <c r="F538"/>
  <c r="I538"/>
  <c r="S538" s="1"/>
  <c r="E539"/>
  <c r="F539"/>
  <c r="G539" s="1"/>
  <c r="H539"/>
  <c r="I539"/>
  <c r="S539" s="1"/>
  <c r="R539"/>
  <c r="E540"/>
  <c r="H540" s="1"/>
  <c r="L540" s="1"/>
  <c r="F540"/>
  <c r="I540"/>
  <c r="M540" s="1"/>
  <c r="E541"/>
  <c r="H541" s="1"/>
  <c r="R541" s="1"/>
  <c r="F541"/>
  <c r="I541" s="1"/>
  <c r="S541" s="1"/>
  <c r="E542"/>
  <c r="F542"/>
  <c r="H542"/>
  <c r="R542" s="1"/>
  <c r="I542"/>
  <c r="S542"/>
  <c r="E543"/>
  <c r="F543"/>
  <c r="H543"/>
  <c r="L543" s="1"/>
  <c r="I543"/>
  <c r="M543" s="1"/>
  <c r="E544"/>
  <c r="H544" s="1"/>
  <c r="L544" s="1"/>
  <c r="F544"/>
  <c r="I544"/>
  <c r="M544" s="1"/>
  <c r="E545"/>
  <c r="F545"/>
  <c r="G545" s="1"/>
  <c r="H545"/>
  <c r="I545"/>
  <c r="S545" s="1"/>
  <c r="R545"/>
  <c r="E546"/>
  <c r="H546" s="1"/>
  <c r="L546" s="1"/>
  <c r="F546"/>
  <c r="E547"/>
  <c r="F547"/>
  <c r="H547"/>
  <c r="R547" s="1"/>
  <c r="I547"/>
  <c r="S547" s="1"/>
  <c r="E548"/>
  <c r="F548"/>
  <c r="H548"/>
  <c r="L548" s="1"/>
  <c r="I548"/>
  <c r="M548"/>
  <c r="E549"/>
  <c r="F549"/>
  <c r="H549"/>
  <c r="L549" s="1"/>
  <c r="I549"/>
  <c r="M549" s="1"/>
  <c r="E550"/>
  <c r="H550" s="1"/>
  <c r="R550" s="1"/>
  <c r="F550"/>
  <c r="I550" s="1"/>
  <c r="S550"/>
  <c r="E551"/>
  <c r="F551"/>
  <c r="G551"/>
  <c r="H551"/>
  <c r="I551"/>
  <c r="R551"/>
  <c r="S551"/>
  <c r="E552"/>
  <c r="F552"/>
  <c r="H552"/>
  <c r="L552"/>
  <c r="E553"/>
  <c r="F553"/>
  <c r="H553"/>
  <c r="R553" s="1"/>
  <c r="I553"/>
  <c r="S553" s="1"/>
  <c r="E554"/>
  <c r="F554"/>
  <c r="H554"/>
  <c r="L554" s="1"/>
  <c r="I554"/>
  <c r="M554"/>
  <c r="E555"/>
  <c r="F555"/>
  <c r="H555"/>
  <c r="L555" s="1"/>
  <c r="E556"/>
  <c r="F556"/>
  <c r="I556" s="1"/>
  <c r="H556"/>
  <c r="L556" s="1"/>
  <c r="M556"/>
  <c r="E557"/>
  <c r="F557"/>
  <c r="G557"/>
  <c r="H557"/>
  <c r="I557"/>
  <c r="R557"/>
  <c r="S557"/>
  <c r="E558"/>
  <c r="F558"/>
  <c r="H558"/>
  <c r="L558"/>
  <c r="E559"/>
  <c r="H559" s="1"/>
  <c r="R559" s="1"/>
  <c r="F559"/>
  <c r="I559"/>
  <c r="S559" s="1"/>
  <c r="E560"/>
  <c r="F560"/>
  <c r="G560" s="1"/>
  <c r="H560"/>
  <c r="I560"/>
  <c r="S560" s="1"/>
  <c r="R560"/>
  <c r="E561"/>
  <c r="H561" s="1"/>
  <c r="L561" s="1"/>
  <c r="F561"/>
  <c r="I561"/>
  <c r="M561" s="1"/>
  <c r="E562"/>
  <c r="F562"/>
  <c r="H562"/>
  <c r="R562" s="1"/>
  <c r="E563"/>
  <c r="F563"/>
  <c r="G563"/>
  <c r="H563"/>
  <c r="I563"/>
  <c r="L563"/>
  <c r="M563"/>
  <c r="E564"/>
  <c r="F564"/>
  <c r="G564" s="1"/>
  <c r="H564"/>
  <c r="R564" s="1"/>
  <c r="E565"/>
  <c r="H565" s="1"/>
  <c r="R565" s="1"/>
  <c r="F565"/>
  <c r="I565"/>
  <c r="S565" s="1"/>
  <c r="E566"/>
  <c r="F566"/>
  <c r="G566" s="1"/>
  <c r="H566"/>
  <c r="I566"/>
  <c r="M566" s="1"/>
  <c r="L566"/>
  <c r="E567"/>
  <c r="H567" s="1"/>
  <c r="R567" s="1"/>
  <c r="F567"/>
  <c r="I567"/>
  <c r="S567" s="1"/>
  <c r="E568"/>
  <c r="H568" s="1"/>
  <c r="R568" s="1"/>
  <c r="F568"/>
  <c r="I568" s="1"/>
  <c r="S568" s="1"/>
  <c r="E569"/>
  <c r="F569"/>
  <c r="G569" s="1"/>
  <c r="H569"/>
  <c r="L569" s="1"/>
  <c r="I569"/>
  <c r="M569"/>
  <c r="E570"/>
  <c r="F570"/>
  <c r="H570"/>
  <c r="R570" s="1"/>
  <c r="I570"/>
  <c r="S570" s="1"/>
  <c r="E571"/>
  <c r="H571" s="1"/>
  <c r="L571" s="1"/>
  <c r="F571"/>
  <c r="I571"/>
  <c r="M571" s="1"/>
  <c r="E572"/>
  <c r="F572"/>
  <c r="G572" s="1"/>
  <c r="H572"/>
  <c r="L572"/>
  <c r="E573"/>
  <c r="H573" s="1"/>
  <c r="F573"/>
  <c r="L573"/>
  <c r="E574"/>
  <c r="F574"/>
  <c r="H574"/>
  <c r="R574" s="1"/>
  <c r="I574"/>
  <c r="S574" s="1"/>
  <c r="E575"/>
  <c r="F575"/>
  <c r="G575" s="1"/>
  <c r="H575"/>
  <c r="R575" s="1"/>
  <c r="I575"/>
  <c r="S575"/>
  <c r="E576"/>
  <c r="F576"/>
  <c r="H576"/>
  <c r="L576" s="1"/>
  <c r="I576"/>
  <c r="M576" s="1"/>
  <c r="E577"/>
  <c r="H577" s="1"/>
  <c r="L577" s="1"/>
  <c r="F577"/>
  <c r="I577" s="1"/>
  <c r="M577" s="1"/>
  <c r="E578"/>
  <c r="F578"/>
  <c r="G578"/>
  <c r="H578"/>
  <c r="I578"/>
  <c r="R578"/>
  <c r="S578"/>
  <c r="E579"/>
  <c r="F579"/>
  <c r="H579"/>
  <c r="L579"/>
  <c r="E580"/>
  <c r="F580"/>
  <c r="H580"/>
  <c r="R580" s="1"/>
  <c r="I580"/>
  <c r="S580" s="1"/>
  <c r="E581"/>
  <c r="F581"/>
  <c r="G581" s="1"/>
  <c r="H581"/>
  <c r="R581" s="1"/>
  <c r="I581"/>
  <c r="S581"/>
  <c r="E582"/>
  <c r="F582"/>
  <c r="H582"/>
  <c r="L582" s="1"/>
  <c r="E583"/>
  <c r="F583"/>
  <c r="Y583" s="1"/>
  <c r="X583"/>
  <c r="AA583"/>
  <c r="AA515" s="1"/>
  <c r="E584"/>
  <c r="F584"/>
  <c r="G584"/>
  <c r="X584"/>
  <c r="Y584"/>
  <c r="Z584"/>
  <c r="AA584"/>
  <c r="E585"/>
  <c r="F585"/>
  <c r="X585"/>
  <c r="AB585"/>
  <c r="E586"/>
  <c r="X586" s="1"/>
  <c r="AB586" s="1"/>
  <c r="F586"/>
  <c r="Y586"/>
  <c r="AC586" s="1"/>
  <c r="E587"/>
  <c r="F587"/>
  <c r="G587" s="1"/>
  <c r="X587"/>
  <c r="Y587"/>
  <c r="AC587" s="1"/>
  <c r="AB587"/>
  <c r="L588"/>
  <c r="M588"/>
  <c r="N588"/>
  <c r="O588"/>
  <c r="P588"/>
  <c r="Q588"/>
  <c r="R588"/>
  <c r="S588"/>
  <c r="T588"/>
  <c r="U588"/>
  <c r="V588"/>
  <c r="W588"/>
  <c r="X588"/>
  <c r="Y588"/>
  <c r="Z588"/>
  <c r="AA588"/>
  <c r="AB588"/>
  <c r="AC588"/>
  <c r="E589"/>
  <c r="F589"/>
  <c r="I589"/>
  <c r="K589" s="1"/>
  <c r="E590"/>
  <c r="F590"/>
  <c r="G590" s="1"/>
  <c r="H590"/>
  <c r="I590"/>
  <c r="K590" s="1"/>
  <c r="J590"/>
  <c r="E591"/>
  <c r="H591" s="1"/>
  <c r="F591"/>
  <c r="J591"/>
  <c r="J592"/>
  <c r="K592"/>
  <c r="L592"/>
  <c r="M592"/>
  <c r="N592"/>
  <c r="O592"/>
  <c r="P592"/>
  <c r="Q592"/>
  <c r="T592"/>
  <c r="U592"/>
  <c r="V592"/>
  <c r="W592"/>
  <c r="X592"/>
  <c r="Y592"/>
  <c r="Z592"/>
  <c r="AA592"/>
  <c r="AB592"/>
  <c r="AC592"/>
  <c r="E593"/>
  <c r="F593"/>
  <c r="G593"/>
  <c r="H593"/>
  <c r="I593"/>
  <c r="R593"/>
  <c r="S593"/>
  <c r="E594"/>
  <c r="F594"/>
  <c r="I594" s="1"/>
  <c r="H594"/>
  <c r="R594"/>
  <c r="E595"/>
  <c r="F595"/>
  <c r="H595"/>
  <c r="R595" s="1"/>
  <c r="E596"/>
  <c r="F596"/>
  <c r="G596"/>
  <c r="H596"/>
  <c r="I596"/>
  <c r="R596"/>
  <c r="S596"/>
  <c r="E597"/>
  <c r="F597"/>
  <c r="H597"/>
  <c r="R597"/>
  <c r="E598"/>
  <c r="F598"/>
  <c r="H598"/>
  <c r="R598" s="1"/>
  <c r="E599"/>
  <c r="F599"/>
  <c r="G599"/>
  <c r="H599"/>
  <c r="I599"/>
  <c r="R599"/>
  <c r="S599"/>
  <c r="E600"/>
  <c r="F600"/>
  <c r="H600"/>
  <c r="R600"/>
  <c r="E601"/>
  <c r="F601"/>
  <c r="H601"/>
  <c r="R601" s="1"/>
  <c r="E602"/>
  <c r="F602"/>
  <c r="G602"/>
  <c r="H602"/>
  <c r="I602"/>
  <c r="R602"/>
  <c r="S602"/>
  <c r="E603"/>
  <c r="F603"/>
  <c r="H603"/>
  <c r="R603"/>
  <c r="E604"/>
  <c r="F604"/>
  <c r="H604"/>
  <c r="R604" s="1"/>
  <c r="E605"/>
  <c r="F605"/>
  <c r="G605"/>
  <c r="H605"/>
  <c r="I605"/>
  <c r="R605"/>
  <c r="S605"/>
  <c r="E606"/>
  <c r="F606"/>
  <c r="H606"/>
  <c r="R606"/>
  <c r="E607"/>
  <c r="F607"/>
  <c r="H607"/>
  <c r="R607" s="1"/>
  <c r="E608"/>
  <c r="F608"/>
  <c r="G608"/>
  <c r="H608"/>
  <c r="I608"/>
  <c r="R608"/>
  <c r="S608"/>
  <c r="E609"/>
  <c r="F609"/>
  <c r="H609"/>
  <c r="R609"/>
  <c r="E610"/>
  <c r="F610"/>
  <c r="H610"/>
  <c r="R610" s="1"/>
  <c r="T611"/>
  <c r="U611"/>
  <c r="V611"/>
  <c r="W611"/>
  <c r="X611"/>
  <c r="Y611"/>
  <c r="Z611"/>
  <c r="AA611"/>
  <c r="AB611"/>
  <c r="AC611"/>
  <c r="E612"/>
  <c r="F612"/>
  <c r="H612"/>
  <c r="N612"/>
  <c r="E613"/>
  <c r="N613" s="1"/>
  <c r="F613"/>
  <c r="I613"/>
  <c r="O613"/>
  <c r="E614"/>
  <c r="F614"/>
  <c r="H614"/>
  <c r="I614"/>
  <c r="P614"/>
  <c r="P611" s="1"/>
  <c r="E615"/>
  <c r="H615" s="1"/>
  <c r="R615" s="1"/>
  <c r="F615"/>
  <c r="I615"/>
  <c r="S615" s="1"/>
  <c r="E616"/>
  <c r="H616" s="1"/>
  <c r="R616" s="1"/>
  <c r="F616"/>
  <c r="I616" s="1"/>
  <c r="S616" s="1"/>
  <c r="E617"/>
  <c r="F617"/>
  <c r="G617" s="1"/>
  <c r="H617"/>
  <c r="I617"/>
  <c r="S617" s="1"/>
  <c r="R617"/>
  <c r="E618"/>
  <c r="H618" s="1"/>
  <c r="R618" s="1"/>
  <c r="F618"/>
  <c r="I618"/>
  <c r="S618" s="1"/>
  <c r="E619"/>
  <c r="H619" s="1"/>
  <c r="R619" s="1"/>
  <c r="F619"/>
  <c r="I619" s="1"/>
  <c r="S619" s="1"/>
  <c r="E620"/>
  <c r="F620"/>
  <c r="G620" s="1"/>
  <c r="H620"/>
  <c r="R620"/>
  <c r="E621"/>
  <c r="H621" s="1"/>
  <c r="J621" s="1"/>
  <c r="J611" s="1"/>
  <c r="F621"/>
  <c r="I621"/>
  <c r="K621" s="1"/>
  <c r="K611" s="1"/>
  <c r="E622"/>
  <c r="H622" s="1"/>
  <c r="R622" s="1"/>
  <c r="F622"/>
  <c r="I622" s="1"/>
  <c r="S622" s="1"/>
  <c r="E623"/>
  <c r="F623"/>
  <c r="G623" s="1"/>
  <c r="H623"/>
  <c r="I623"/>
  <c r="S623" s="1"/>
  <c r="R623"/>
  <c r="E624"/>
  <c r="H624" s="1"/>
  <c r="L624" s="1"/>
  <c r="F624"/>
  <c r="M624" s="1"/>
  <c r="I624"/>
  <c r="E625"/>
  <c r="H625" s="1"/>
  <c r="R625" s="1"/>
  <c r="F625"/>
  <c r="I625" s="1"/>
  <c r="S625" s="1"/>
  <c r="E626"/>
  <c r="F626"/>
  <c r="G626" s="1"/>
  <c r="H626"/>
  <c r="I626"/>
  <c r="S626" s="1"/>
  <c r="R626"/>
  <c r="E627"/>
  <c r="H627" s="1"/>
  <c r="L627" s="1"/>
  <c r="F627"/>
  <c r="M627" s="1"/>
  <c r="I627"/>
  <c r="E628"/>
  <c r="H628" s="1"/>
  <c r="R628" s="1"/>
  <c r="F628"/>
  <c r="I628" s="1"/>
  <c r="S628" s="1"/>
  <c r="E629"/>
  <c r="F629"/>
  <c r="G629" s="1"/>
  <c r="H629"/>
  <c r="R629"/>
  <c r="E630"/>
  <c r="H630" s="1"/>
  <c r="L630" s="1"/>
  <c r="F630"/>
  <c r="M630" s="1"/>
  <c r="I630"/>
  <c r="E631"/>
  <c r="H631" s="1"/>
  <c r="R631" s="1"/>
  <c r="F631"/>
  <c r="I631" s="1"/>
  <c r="S631" s="1"/>
  <c r="E632"/>
  <c r="F632"/>
  <c r="G632" s="1"/>
  <c r="H632"/>
  <c r="I632"/>
  <c r="S632" s="1"/>
  <c r="R632"/>
  <c r="E633"/>
  <c r="H633" s="1"/>
  <c r="R633" s="1"/>
  <c r="F633"/>
  <c r="I633"/>
  <c r="S633" s="1"/>
  <c r="E634"/>
  <c r="H634" s="1"/>
  <c r="R634" s="1"/>
  <c r="F634"/>
  <c r="I634" s="1"/>
  <c r="S634" s="1"/>
  <c r="E635"/>
  <c r="F635"/>
  <c r="G635" s="1"/>
  <c r="H635"/>
  <c r="I635"/>
  <c r="S635" s="1"/>
  <c r="R635"/>
  <c r="E636"/>
  <c r="H636" s="1"/>
  <c r="R636" s="1"/>
  <c r="F636"/>
  <c r="I636"/>
  <c r="S636" s="1"/>
  <c r="E637"/>
  <c r="H637" s="1"/>
  <c r="R637" s="1"/>
  <c r="F637"/>
  <c r="I637" s="1"/>
  <c r="S637" s="1"/>
  <c r="E638"/>
  <c r="F638"/>
  <c r="G638" s="1"/>
  <c r="H638"/>
  <c r="R638"/>
  <c r="E639"/>
  <c r="H639" s="1"/>
  <c r="L639" s="1"/>
  <c r="F639"/>
  <c r="I639"/>
  <c r="M639" s="1"/>
  <c r="T640"/>
  <c r="U640"/>
  <c r="V640"/>
  <c r="W640"/>
  <c r="X640"/>
  <c r="Y640"/>
  <c r="Z640"/>
  <c r="AA640"/>
  <c r="AB640"/>
  <c r="AC640"/>
  <c r="F641"/>
  <c r="G641" s="1"/>
  <c r="H641"/>
  <c r="I641"/>
  <c r="N641"/>
  <c r="F642"/>
  <c r="H642"/>
  <c r="N642"/>
  <c r="E643"/>
  <c r="F643"/>
  <c r="H643"/>
  <c r="I643"/>
  <c r="O643"/>
  <c r="E644"/>
  <c r="F644"/>
  <c r="G644" s="1"/>
  <c r="H644"/>
  <c r="R644" s="1"/>
  <c r="I644"/>
  <c r="S644" s="1"/>
  <c r="E645"/>
  <c r="H645" s="1"/>
  <c r="R645" s="1"/>
  <c r="F645"/>
  <c r="I645"/>
  <c r="S645" s="1"/>
  <c r="E646"/>
  <c r="G646" s="1"/>
  <c r="F646"/>
  <c r="H646"/>
  <c r="N646" s="1"/>
  <c r="I646"/>
  <c r="O646" s="1"/>
  <c r="E647"/>
  <c r="F647"/>
  <c r="H647"/>
  <c r="R647" s="1"/>
  <c r="I647"/>
  <c r="S647" s="1"/>
  <c r="E648"/>
  <c r="H648" s="1"/>
  <c r="P648" s="1"/>
  <c r="P640" s="1"/>
  <c r="F648"/>
  <c r="I648"/>
  <c r="Q648" s="1"/>
  <c r="Q640" s="1"/>
  <c r="E649"/>
  <c r="G649" s="1"/>
  <c r="F649"/>
  <c r="H649"/>
  <c r="R649" s="1"/>
  <c r="I649"/>
  <c r="S649" s="1"/>
  <c r="E650"/>
  <c r="R650" s="1"/>
  <c r="F650"/>
  <c r="S650" s="1"/>
  <c r="I650"/>
  <c r="E651"/>
  <c r="F651"/>
  <c r="I651"/>
  <c r="S651"/>
  <c r="E652"/>
  <c r="F652"/>
  <c r="I652" s="1"/>
  <c r="H652"/>
  <c r="E653"/>
  <c r="F653"/>
  <c r="S653" s="1"/>
  <c r="G653"/>
  <c r="H653"/>
  <c r="I653"/>
  <c r="R653"/>
  <c r="E654"/>
  <c r="R654" s="1"/>
  <c r="F654"/>
  <c r="H654"/>
  <c r="I654"/>
  <c r="S654"/>
  <c r="E655"/>
  <c r="F655"/>
  <c r="I655"/>
  <c r="S655"/>
  <c r="E656"/>
  <c r="F656"/>
  <c r="H656"/>
  <c r="I656"/>
  <c r="R656"/>
  <c r="E657"/>
  <c r="R657" s="1"/>
  <c r="F657"/>
  <c r="I657" s="1"/>
  <c r="H657"/>
  <c r="E658"/>
  <c r="G658" s="1"/>
  <c r="F658"/>
  <c r="H658"/>
  <c r="I658"/>
  <c r="S658"/>
  <c r="E659"/>
  <c r="R659" s="1"/>
  <c r="F659"/>
  <c r="S659" s="1"/>
  <c r="H659"/>
  <c r="I659"/>
  <c r="E660"/>
  <c r="H660" s="1"/>
  <c r="J660" s="1"/>
  <c r="J640" s="1"/>
  <c r="F660"/>
  <c r="I660"/>
  <c r="K660"/>
  <c r="K640" s="1"/>
  <c r="E661"/>
  <c r="F661"/>
  <c r="I661" s="1"/>
  <c r="H661"/>
  <c r="R661" s="1"/>
  <c r="S661"/>
  <c r="E662"/>
  <c r="F662"/>
  <c r="S662" s="1"/>
  <c r="G662"/>
  <c r="H662"/>
  <c r="I662"/>
  <c r="R662"/>
  <c r="E663"/>
  <c r="R663" s="1"/>
  <c r="F663"/>
  <c r="H663"/>
  <c r="I663"/>
  <c r="S663"/>
  <c r="E664"/>
  <c r="F664"/>
  <c r="I664"/>
  <c r="M664"/>
  <c r="E665"/>
  <c r="F665"/>
  <c r="G665" s="1"/>
  <c r="H665"/>
  <c r="R665"/>
  <c r="E666"/>
  <c r="R666" s="1"/>
  <c r="F666"/>
  <c r="I666" s="1"/>
  <c r="H666"/>
  <c r="S666"/>
  <c r="E667"/>
  <c r="G667" s="1"/>
  <c r="F667"/>
  <c r="H667"/>
  <c r="I667"/>
  <c r="S667"/>
  <c r="E668"/>
  <c r="F668"/>
  <c r="H668"/>
  <c r="L668" s="1"/>
  <c r="I668"/>
  <c r="M668" s="1"/>
  <c r="E669"/>
  <c r="F669"/>
  <c r="I669"/>
  <c r="S669"/>
  <c r="E670"/>
  <c r="F670"/>
  <c r="I670" s="1"/>
  <c r="H670"/>
  <c r="L670" s="1"/>
  <c r="M670"/>
  <c r="E671"/>
  <c r="F671"/>
  <c r="G671"/>
  <c r="H671"/>
  <c r="I671"/>
  <c r="S671" s="1"/>
  <c r="R671"/>
  <c r="E672"/>
  <c r="R672" s="1"/>
  <c r="F672"/>
  <c r="H672"/>
  <c r="I672"/>
  <c r="S672"/>
  <c r="E673"/>
  <c r="F673"/>
  <c r="I673"/>
  <c r="S673"/>
  <c r="E674"/>
  <c r="F674"/>
  <c r="H674"/>
  <c r="I674"/>
  <c r="R674"/>
  <c r="E675"/>
  <c r="F675"/>
  <c r="I675" s="1"/>
  <c r="S675" s="1"/>
  <c r="H675"/>
  <c r="R675" s="1"/>
  <c r="E676"/>
  <c r="F676"/>
  <c r="I676"/>
  <c r="M676"/>
  <c r="E677"/>
  <c r="F677"/>
  <c r="H677"/>
  <c r="I677"/>
  <c r="R677"/>
  <c r="E678"/>
  <c r="R678" s="1"/>
  <c r="F678"/>
  <c r="I678" s="1"/>
  <c r="H678"/>
  <c r="S678"/>
  <c r="E679"/>
  <c r="G679" s="1"/>
  <c r="F679"/>
  <c r="H679"/>
  <c r="L679" s="1"/>
  <c r="I679"/>
  <c r="M679"/>
  <c r="E680"/>
  <c r="R680" s="1"/>
  <c r="F680"/>
  <c r="S680" s="1"/>
  <c r="I680"/>
  <c r="E681"/>
  <c r="H681" s="1"/>
  <c r="L681" s="1"/>
  <c r="F681"/>
  <c r="I681"/>
  <c r="M681"/>
  <c r="E682"/>
  <c r="F682"/>
  <c r="I682" s="1"/>
  <c r="S682" s="1"/>
  <c r="H682"/>
  <c r="R682" s="1"/>
  <c r="E683"/>
  <c r="F683"/>
  <c r="G683"/>
  <c r="H683"/>
  <c r="I683"/>
  <c r="S683" s="1"/>
  <c r="R683"/>
  <c r="E684"/>
  <c r="F684"/>
  <c r="H684"/>
  <c r="L684" s="1"/>
  <c r="I684"/>
  <c r="M684"/>
  <c r="E685"/>
  <c r="F685"/>
  <c r="I685"/>
  <c r="S685"/>
  <c r="E686"/>
  <c r="F686"/>
  <c r="H686"/>
  <c r="I686"/>
  <c r="R686"/>
  <c r="E687"/>
  <c r="F687"/>
  <c r="I687" s="1"/>
  <c r="H687"/>
  <c r="L687" s="1"/>
  <c r="E688"/>
  <c r="G688" s="1"/>
  <c r="F688"/>
  <c r="H688"/>
  <c r="L688" s="1"/>
  <c r="I688"/>
  <c r="M688"/>
  <c r="E689"/>
  <c r="R689" s="1"/>
  <c r="F689"/>
  <c r="S689" s="1"/>
  <c r="H689"/>
  <c r="I689"/>
  <c r="E690"/>
  <c r="H690" s="1"/>
  <c r="L690" s="1"/>
  <c r="F690"/>
  <c r="I690"/>
  <c r="M690" s="1"/>
  <c r="E691"/>
  <c r="G691" s="1"/>
  <c r="F691"/>
  <c r="H691"/>
  <c r="L691" s="1"/>
  <c r="I691"/>
  <c r="M691" s="1"/>
  <c r="E692"/>
  <c r="F692"/>
  <c r="H692"/>
  <c r="R692" s="1"/>
  <c r="I692"/>
  <c r="S692" s="1"/>
  <c r="E693"/>
  <c r="H693" s="1"/>
  <c r="R693" s="1"/>
  <c r="F693"/>
  <c r="I693"/>
  <c r="S693" s="1"/>
  <c r="E694"/>
  <c r="G694" s="1"/>
  <c r="F694"/>
  <c r="H694"/>
  <c r="L694" s="1"/>
  <c r="I694"/>
  <c r="M694" s="1"/>
  <c r="I696"/>
  <c r="J696"/>
  <c r="K696"/>
  <c r="L696"/>
  <c r="M696"/>
  <c r="P696"/>
  <c r="Q696"/>
  <c r="Q695" s="1"/>
  <c r="R696"/>
  <c r="S696"/>
  <c r="T696"/>
  <c r="T695" s="1"/>
  <c r="U696"/>
  <c r="V696"/>
  <c r="W696"/>
  <c r="W695" s="1"/>
  <c r="X696"/>
  <c r="Y696"/>
  <c r="Z696"/>
  <c r="AB696"/>
  <c r="AC696"/>
  <c r="E697"/>
  <c r="E696" s="1"/>
  <c r="F697"/>
  <c r="F696" s="1"/>
  <c r="H697"/>
  <c r="I697"/>
  <c r="O697"/>
  <c r="O696" s="1"/>
  <c r="Z697"/>
  <c r="AA697"/>
  <c r="AA696" s="1"/>
  <c r="E698"/>
  <c r="G698" s="1"/>
  <c r="J698"/>
  <c r="K698"/>
  <c r="L698"/>
  <c r="M698"/>
  <c r="P698"/>
  <c r="Q698"/>
  <c r="R698"/>
  <c r="S698"/>
  <c r="T698"/>
  <c r="U698"/>
  <c r="V698"/>
  <c r="W698"/>
  <c r="X698"/>
  <c r="Y698"/>
  <c r="Z698"/>
  <c r="AA698"/>
  <c r="AB698"/>
  <c r="AC698"/>
  <c r="E699"/>
  <c r="F699"/>
  <c r="F698" s="1"/>
  <c r="H699"/>
  <c r="I699"/>
  <c r="H700"/>
  <c r="I700"/>
  <c r="J700"/>
  <c r="K700"/>
  <c r="L700"/>
  <c r="M700"/>
  <c r="N700"/>
  <c r="O700"/>
  <c r="P700"/>
  <c r="Q700"/>
  <c r="R700"/>
  <c r="R695" s="1"/>
  <c r="S700"/>
  <c r="T700"/>
  <c r="U700"/>
  <c r="V700"/>
  <c r="W700"/>
  <c r="AB700"/>
  <c r="AC700"/>
  <c r="E701"/>
  <c r="E700" s="1"/>
  <c r="F701"/>
  <c r="F700" s="1"/>
  <c r="Y701"/>
  <c r="Y700" s="1"/>
  <c r="AA701"/>
  <c r="AA700" s="1"/>
  <c r="J702"/>
  <c r="K702"/>
  <c r="L702"/>
  <c r="M702"/>
  <c r="P702"/>
  <c r="Q702"/>
  <c r="R702"/>
  <c r="S702"/>
  <c r="T702"/>
  <c r="U702"/>
  <c r="V702"/>
  <c r="V695" s="1"/>
  <c r="W702"/>
  <c r="X702"/>
  <c r="Y702"/>
  <c r="Z702"/>
  <c r="AA702"/>
  <c r="AB702"/>
  <c r="AC702"/>
  <c r="E703"/>
  <c r="E702" s="1"/>
  <c r="F703"/>
  <c r="H703"/>
  <c r="J704"/>
  <c r="J705"/>
  <c r="K705"/>
  <c r="K704" s="1"/>
  <c r="N705"/>
  <c r="O705"/>
  <c r="P705"/>
  <c r="P704" s="1"/>
  <c r="Q705"/>
  <c r="R705"/>
  <c r="S705"/>
  <c r="S704" s="1"/>
  <c r="T705"/>
  <c r="U705"/>
  <c r="X705"/>
  <c r="Y705"/>
  <c r="Z705"/>
  <c r="AA705"/>
  <c r="AB705"/>
  <c r="AC705"/>
  <c r="E706"/>
  <c r="E705" s="1"/>
  <c r="F706"/>
  <c r="I706" s="1"/>
  <c r="I705" s="1"/>
  <c r="E707"/>
  <c r="F707"/>
  <c r="G707" s="1"/>
  <c r="H707"/>
  <c r="L707" s="1"/>
  <c r="I707"/>
  <c r="M707"/>
  <c r="E708"/>
  <c r="F708"/>
  <c r="H708"/>
  <c r="V708" s="1"/>
  <c r="V705" s="1"/>
  <c r="V704" s="1"/>
  <c r="I708"/>
  <c r="W708" s="1"/>
  <c r="W705" s="1"/>
  <c r="W704" s="1"/>
  <c r="J709"/>
  <c r="K709"/>
  <c r="L709"/>
  <c r="M709"/>
  <c r="N709"/>
  <c r="O709"/>
  <c r="P709"/>
  <c r="Q709"/>
  <c r="Q704" s="1"/>
  <c r="R709"/>
  <c r="S709"/>
  <c r="V709"/>
  <c r="W709"/>
  <c r="X709"/>
  <c r="Y709"/>
  <c r="Z709"/>
  <c r="Z704" s="1"/>
  <c r="AA709"/>
  <c r="AB709"/>
  <c r="AB704" s="1"/>
  <c r="AC709"/>
  <c r="AC704" s="1"/>
  <c r="E710"/>
  <c r="E709" s="1"/>
  <c r="F710"/>
  <c r="I710" s="1"/>
  <c r="I709" s="1"/>
  <c r="H710"/>
  <c r="H709" s="1"/>
  <c r="U710"/>
  <c r="U709" s="1"/>
  <c r="P711"/>
  <c r="V711"/>
  <c r="AB711"/>
  <c r="I712"/>
  <c r="I711" s="1"/>
  <c r="J712"/>
  <c r="J711" s="1"/>
  <c r="K712"/>
  <c r="K711" s="1"/>
  <c r="N712"/>
  <c r="N711" s="1"/>
  <c r="O712"/>
  <c r="O711" s="1"/>
  <c r="P712"/>
  <c r="Q712"/>
  <c r="Q711" s="1"/>
  <c r="R712"/>
  <c r="R711" s="1"/>
  <c r="S712"/>
  <c r="S711" s="1"/>
  <c r="T712"/>
  <c r="T711" s="1"/>
  <c r="U712"/>
  <c r="U711" s="1"/>
  <c r="V712"/>
  <c r="W712"/>
  <c r="W711" s="1"/>
  <c r="AB712"/>
  <c r="AC712"/>
  <c r="AC711" s="1"/>
  <c r="E713"/>
  <c r="F713"/>
  <c r="F712" s="1"/>
  <c r="H713"/>
  <c r="H712" s="1"/>
  <c r="H711" s="1"/>
  <c r="I713"/>
  <c r="M713" s="1"/>
  <c r="M712" s="1"/>
  <c r="M711" s="1"/>
  <c r="E714"/>
  <c r="F714"/>
  <c r="G714" s="1"/>
  <c r="X714"/>
  <c r="Y714"/>
  <c r="N716"/>
  <c r="O716"/>
  <c r="P716"/>
  <c r="Q716"/>
  <c r="R716"/>
  <c r="S716"/>
  <c r="T716"/>
  <c r="T715" s="1"/>
  <c r="U716"/>
  <c r="V716"/>
  <c r="W716"/>
  <c r="X716"/>
  <c r="Y716"/>
  <c r="Z716"/>
  <c r="AA716"/>
  <c r="AB716"/>
  <c r="AC716"/>
  <c r="E717"/>
  <c r="F717"/>
  <c r="G717"/>
  <c r="H717"/>
  <c r="I717"/>
  <c r="J717"/>
  <c r="E718"/>
  <c r="F718"/>
  <c r="H718"/>
  <c r="J718" s="1"/>
  <c r="I718"/>
  <c r="K718" s="1"/>
  <c r="E719"/>
  <c r="F719"/>
  <c r="I719" s="1"/>
  <c r="K719" s="1"/>
  <c r="H719"/>
  <c r="J719" s="1"/>
  <c r="AC719"/>
  <c r="E720"/>
  <c r="F720"/>
  <c r="G720" s="1"/>
  <c r="H720"/>
  <c r="J720" s="1"/>
  <c r="E721"/>
  <c r="F721"/>
  <c r="G721" s="1"/>
  <c r="H721"/>
  <c r="I721"/>
  <c r="M721" s="1"/>
  <c r="M716" s="1"/>
  <c r="L721"/>
  <c r="L716" s="1"/>
  <c r="N722"/>
  <c r="O722"/>
  <c r="R722"/>
  <c r="S722"/>
  <c r="T722"/>
  <c r="U722"/>
  <c r="V722"/>
  <c r="W722"/>
  <c r="X722"/>
  <c r="Y722"/>
  <c r="Z722"/>
  <c r="AA722"/>
  <c r="AB722"/>
  <c r="E723"/>
  <c r="F723"/>
  <c r="G723"/>
  <c r="H723"/>
  <c r="I723"/>
  <c r="Q723" s="1"/>
  <c r="Q722" s="1"/>
  <c r="P723"/>
  <c r="P722" s="1"/>
  <c r="E724"/>
  <c r="F724"/>
  <c r="H724"/>
  <c r="J724" s="1"/>
  <c r="I724"/>
  <c r="E725"/>
  <c r="F725"/>
  <c r="I725" s="1"/>
  <c r="K725" s="1"/>
  <c r="H725"/>
  <c r="J725" s="1"/>
  <c r="E726"/>
  <c r="F726"/>
  <c r="G726"/>
  <c r="H726"/>
  <c r="I726"/>
  <c r="K726" s="1"/>
  <c r="J726"/>
  <c r="E727"/>
  <c r="F727"/>
  <c r="H727"/>
  <c r="J727" s="1"/>
  <c r="I727"/>
  <c r="K727" s="1"/>
  <c r="E728"/>
  <c r="F728"/>
  <c r="I728" s="1"/>
  <c r="H728"/>
  <c r="J728" s="1"/>
  <c r="K728"/>
  <c r="E729"/>
  <c r="F729"/>
  <c r="G729"/>
  <c r="H729"/>
  <c r="I729"/>
  <c r="M729" s="1"/>
  <c r="L729"/>
  <c r="E730"/>
  <c r="F730"/>
  <c r="H730"/>
  <c r="L730" s="1"/>
  <c r="I730"/>
  <c r="M730" s="1"/>
  <c r="E731"/>
  <c r="F731"/>
  <c r="I731" s="1"/>
  <c r="H731"/>
  <c r="L731" s="1"/>
  <c r="M731"/>
  <c r="E732"/>
  <c r="F732"/>
  <c r="G732"/>
  <c r="H732"/>
  <c r="I732"/>
  <c r="M732" s="1"/>
  <c r="L732"/>
  <c r="E733"/>
  <c r="F733"/>
  <c r="H733"/>
  <c r="L733" s="1"/>
  <c r="I733"/>
  <c r="M733" s="1"/>
  <c r="E734"/>
  <c r="G734" s="1"/>
  <c r="I734"/>
  <c r="M734" s="1"/>
  <c r="E735"/>
  <c r="F735"/>
  <c r="G735" s="1"/>
  <c r="H735"/>
  <c r="I735"/>
  <c r="M735" s="1"/>
  <c r="L735"/>
  <c r="E736"/>
  <c r="H736" s="1"/>
  <c r="L736" s="1"/>
  <c r="F736"/>
  <c r="I736"/>
  <c r="M736" s="1"/>
  <c r="E737"/>
  <c r="F737"/>
  <c r="G737" s="1"/>
  <c r="H737"/>
  <c r="L737" s="1"/>
  <c r="E738"/>
  <c r="F738"/>
  <c r="G738" s="1"/>
  <c r="H738"/>
  <c r="I738"/>
  <c r="M738" s="1"/>
  <c r="L738"/>
  <c r="E739"/>
  <c r="H739" s="1"/>
  <c r="L739" s="1"/>
  <c r="F739"/>
  <c r="I739"/>
  <c r="M739" s="1"/>
  <c r="E740"/>
  <c r="F740"/>
  <c r="G740" s="1"/>
  <c r="H740"/>
  <c r="L740" s="1"/>
  <c r="E741"/>
  <c r="F741"/>
  <c r="G741" s="1"/>
  <c r="H741"/>
  <c r="L741"/>
  <c r="E742"/>
  <c r="H742" s="1"/>
  <c r="L742" s="1"/>
  <c r="F742"/>
  <c r="I742"/>
  <c r="M742" s="1"/>
  <c r="N743"/>
  <c r="O743"/>
  <c r="T743"/>
  <c r="U743"/>
  <c r="V743"/>
  <c r="W743"/>
  <c r="X743"/>
  <c r="Y743"/>
  <c r="Z743"/>
  <c r="AA743"/>
  <c r="AB743"/>
  <c r="AC743"/>
  <c r="E744"/>
  <c r="F744"/>
  <c r="G744"/>
  <c r="H744"/>
  <c r="I744"/>
  <c r="Q744" s="1"/>
  <c r="P744"/>
  <c r="P743" s="1"/>
  <c r="E745"/>
  <c r="H745" s="1"/>
  <c r="F745"/>
  <c r="I745"/>
  <c r="Q745" s="1"/>
  <c r="P745"/>
  <c r="E746"/>
  <c r="F746"/>
  <c r="G746" s="1"/>
  <c r="H746"/>
  <c r="J746" s="1"/>
  <c r="E747"/>
  <c r="F747"/>
  <c r="G747" s="1"/>
  <c r="H747"/>
  <c r="I747"/>
  <c r="K747" s="1"/>
  <c r="J747"/>
  <c r="E748"/>
  <c r="H748" s="1"/>
  <c r="F748"/>
  <c r="G748" s="1"/>
  <c r="J748"/>
  <c r="E749"/>
  <c r="F749"/>
  <c r="G749" s="1"/>
  <c r="H749"/>
  <c r="J749" s="1"/>
  <c r="E750"/>
  <c r="F750"/>
  <c r="G750" s="1"/>
  <c r="H750"/>
  <c r="I750"/>
  <c r="M750" s="1"/>
  <c r="L750"/>
  <c r="E751"/>
  <c r="H751" s="1"/>
  <c r="F751"/>
  <c r="I751" s="1"/>
  <c r="K751" s="1"/>
  <c r="J751"/>
  <c r="E752"/>
  <c r="F752"/>
  <c r="G752" s="1"/>
  <c r="H752"/>
  <c r="L752" s="1"/>
  <c r="E753"/>
  <c r="F753"/>
  <c r="G753"/>
  <c r="H753"/>
  <c r="I753"/>
  <c r="S753" s="1"/>
  <c r="R753"/>
  <c r="E754"/>
  <c r="H754" s="1"/>
  <c r="F754"/>
  <c r="I754"/>
  <c r="S754" s="1"/>
  <c r="R754"/>
  <c r="E755"/>
  <c r="F755"/>
  <c r="G755" s="1"/>
  <c r="H755"/>
  <c r="L755" s="1"/>
  <c r="E756"/>
  <c r="F756"/>
  <c r="G756" s="1"/>
  <c r="H756"/>
  <c r="I756"/>
  <c r="S756" s="1"/>
  <c r="R756"/>
  <c r="E757"/>
  <c r="H757" s="1"/>
  <c r="F757"/>
  <c r="G757" s="1"/>
  <c r="R757"/>
  <c r="E758"/>
  <c r="F758"/>
  <c r="G758" s="1"/>
  <c r="H758"/>
  <c r="L758" s="1"/>
  <c r="E759"/>
  <c r="F759"/>
  <c r="G759" s="1"/>
  <c r="H759"/>
  <c r="I759"/>
  <c r="M759" s="1"/>
  <c r="L759"/>
  <c r="E760"/>
  <c r="H760" s="1"/>
  <c r="F760"/>
  <c r="I760" s="1"/>
  <c r="M760" s="1"/>
  <c r="L760"/>
  <c r="E761"/>
  <c r="F761"/>
  <c r="G761" s="1"/>
  <c r="H761"/>
  <c r="L761" s="1"/>
  <c r="E762"/>
  <c r="F762"/>
  <c r="G762"/>
  <c r="H762"/>
  <c r="I762"/>
  <c r="S762" s="1"/>
  <c r="R762"/>
  <c r="E763"/>
  <c r="H763" s="1"/>
  <c r="F763"/>
  <c r="I763"/>
  <c r="S763" s="1"/>
  <c r="R763"/>
  <c r="E764"/>
  <c r="F764"/>
  <c r="G764" s="1"/>
  <c r="H764"/>
  <c r="L764" s="1"/>
  <c r="E765"/>
  <c r="F765"/>
  <c r="G765" s="1"/>
  <c r="H765"/>
  <c r="I765"/>
  <c r="M765" s="1"/>
  <c r="L765"/>
  <c r="E766"/>
  <c r="H766" s="1"/>
  <c r="F766"/>
  <c r="G766" s="1"/>
  <c r="R766"/>
  <c r="E767"/>
  <c r="F767"/>
  <c r="G767" s="1"/>
  <c r="H767"/>
  <c r="R767" s="1"/>
  <c r="E768"/>
  <c r="F768"/>
  <c r="G768" s="1"/>
  <c r="H768"/>
  <c r="I768"/>
  <c r="M768" s="1"/>
  <c r="L768"/>
  <c r="E769"/>
  <c r="H769" s="1"/>
  <c r="F769"/>
  <c r="I769" s="1"/>
  <c r="M769" s="1"/>
  <c r="L769"/>
  <c r="E770"/>
  <c r="F770"/>
  <c r="G770" s="1"/>
  <c r="H770"/>
  <c r="L770" s="1"/>
  <c r="E771"/>
  <c r="F771"/>
  <c r="G771"/>
  <c r="H771"/>
  <c r="I771"/>
  <c r="M771" s="1"/>
  <c r="L771"/>
  <c r="E772"/>
  <c r="H772" s="1"/>
  <c r="F772"/>
  <c r="I772"/>
  <c r="M772" s="1"/>
  <c r="L772"/>
  <c r="E773"/>
  <c r="F773"/>
  <c r="G773" s="1"/>
  <c r="H773"/>
  <c r="L773" s="1"/>
  <c r="N774"/>
  <c r="O774"/>
  <c r="T774"/>
  <c r="U774"/>
  <c r="V774"/>
  <c r="W774"/>
  <c r="X774"/>
  <c r="Y774"/>
  <c r="Z774"/>
  <c r="AA774"/>
  <c r="AB774"/>
  <c r="AC774"/>
  <c r="E775"/>
  <c r="G775"/>
  <c r="H775"/>
  <c r="P775" s="1"/>
  <c r="I775"/>
  <c r="Q775"/>
  <c r="Q774" s="1"/>
  <c r="E776"/>
  <c r="F776"/>
  <c r="G776"/>
  <c r="H776"/>
  <c r="I776"/>
  <c r="Q776" s="1"/>
  <c r="P776"/>
  <c r="E777"/>
  <c r="F777"/>
  <c r="H777"/>
  <c r="J777" s="1"/>
  <c r="I777"/>
  <c r="K777" s="1"/>
  <c r="E778"/>
  <c r="F778"/>
  <c r="I778" s="1"/>
  <c r="S778" s="1"/>
  <c r="H778"/>
  <c r="R778" s="1"/>
  <c r="E779"/>
  <c r="G779" s="1"/>
  <c r="F779"/>
  <c r="H779"/>
  <c r="R779" s="1"/>
  <c r="I779"/>
  <c r="S779" s="1"/>
  <c r="E780"/>
  <c r="H780" s="1"/>
  <c r="J780" s="1"/>
  <c r="F780"/>
  <c r="I780"/>
  <c r="K780" s="1"/>
  <c r="E781"/>
  <c r="F781"/>
  <c r="I781" s="1"/>
  <c r="H781"/>
  <c r="J781" s="1"/>
  <c r="K781"/>
  <c r="E782"/>
  <c r="F782"/>
  <c r="G782"/>
  <c r="H782"/>
  <c r="I782"/>
  <c r="S782" s="1"/>
  <c r="R782"/>
  <c r="E783"/>
  <c r="F783"/>
  <c r="H783"/>
  <c r="R783" s="1"/>
  <c r="I783"/>
  <c r="S783" s="1"/>
  <c r="E784"/>
  <c r="F784"/>
  <c r="I784" s="1"/>
  <c r="H784"/>
  <c r="J784" s="1"/>
  <c r="K784"/>
  <c r="E785"/>
  <c r="F785"/>
  <c r="G785"/>
  <c r="H785"/>
  <c r="I785"/>
  <c r="S785" s="1"/>
  <c r="R785"/>
  <c r="E786"/>
  <c r="F786"/>
  <c r="H786"/>
  <c r="R786" s="1"/>
  <c r="I786"/>
  <c r="S786" s="1"/>
  <c r="E787"/>
  <c r="F787"/>
  <c r="I787" s="1"/>
  <c r="M787" s="1"/>
  <c r="E788"/>
  <c r="F788"/>
  <c r="G788" s="1"/>
  <c r="H788"/>
  <c r="J788" s="1"/>
  <c r="E789"/>
  <c r="H789" s="1"/>
  <c r="R789" s="1"/>
  <c r="F789"/>
  <c r="I789" s="1"/>
  <c r="S789" s="1"/>
  <c r="E790"/>
  <c r="G790" s="1"/>
  <c r="F790"/>
  <c r="I790"/>
  <c r="S790" s="1"/>
  <c r="E791"/>
  <c r="F791"/>
  <c r="H791"/>
  <c r="L791" s="1"/>
  <c r="I791"/>
  <c r="M791" s="1"/>
  <c r="E792"/>
  <c r="H792" s="1"/>
  <c r="R792" s="1"/>
  <c r="F792"/>
  <c r="I792" s="1"/>
  <c r="S792" s="1"/>
  <c r="E793"/>
  <c r="G793" s="1"/>
  <c r="F793"/>
  <c r="H793"/>
  <c r="R793" s="1"/>
  <c r="I793"/>
  <c r="S793" s="1"/>
  <c r="E794"/>
  <c r="H794" s="1"/>
  <c r="L794" s="1"/>
  <c r="F794"/>
  <c r="I794"/>
  <c r="M794" s="1"/>
  <c r="E795"/>
  <c r="H795" s="1"/>
  <c r="R795" s="1"/>
  <c r="F795"/>
  <c r="I795"/>
  <c r="S795" s="1"/>
  <c r="E796"/>
  <c r="G796" s="1"/>
  <c r="F796"/>
  <c r="I796"/>
  <c r="S796" s="1"/>
  <c r="E797"/>
  <c r="F797"/>
  <c r="G797" s="1"/>
  <c r="H797"/>
  <c r="I797"/>
  <c r="M797" s="1"/>
  <c r="L797"/>
  <c r="E798"/>
  <c r="F798"/>
  <c r="I798" s="1"/>
  <c r="M798" s="1"/>
  <c r="H798"/>
  <c r="L798" s="1"/>
  <c r="E799"/>
  <c r="F799"/>
  <c r="I799" s="1"/>
  <c r="M799" s="1"/>
  <c r="E800"/>
  <c r="F800"/>
  <c r="G800" s="1"/>
  <c r="H800"/>
  <c r="I800"/>
  <c r="M800" s="1"/>
  <c r="L800"/>
  <c r="E801"/>
  <c r="F801"/>
  <c r="I801" s="1"/>
  <c r="S801" s="1"/>
  <c r="H801"/>
  <c r="R801" s="1"/>
  <c r="E802"/>
  <c r="G802" s="1"/>
  <c r="F802"/>
  <c r="I802" s="1"/>
  <c r="S802" s="1"/>
  <c r="E803"/>
  <c r="G803" s="1"/>
  <c r="F803"/>
  <c r="H803"/>
  <c r="L803" s="1"/>
  <c r="I803"/>
  <c r="M803" s="1"/>
  <c r="E804"/>
  <c r="H804" s="1"/>
  <c r="R804" s="1"/>
  <c r="F804"/>
  <c r="I804"/>
  <c r="S804" s="1"/>
  <c r="E805"/>
  <c r="F805"/>
  <c r="I805" s="1"/>
  <c r="H805"/>
  <c r="R805" s="1"/>
  <c r="S805"/>
  <c r="E806"/>
  <c r="F806"/>
  <c r="G806"/>
  <c r="H806"/>
  <c r="I806"/>
  <c r="M806" s="1"/>
  <c r="L806"/>
  <c r="E807"/>
  <c r="F807"/>
  <c r="H807"/>
  <c r="L807" s="1"/>
  <c r="I807"/>
  <c r="M807" s="1"/>
  <c r="E808"/>
  <c r="F808"/>
  <c r="I808" s="1"/>
  <c r="H808"/>
  <c r="R808" s="1"/>
  <c r="S808"/>
  <c r="E809"/>
  <c r="F809"/>
  <c r="G809"/>
  <c r="H809"/>
  <c r="I809"/>
  <c r="S809" s="1"/>
  <c r="R809"/>
  <c r="E810"/>
  <c r="F810"/>
  <c r="H810"/>
  <c r="L810" s="1"/>
  <c r="I810"/>
  <c r="M810" s="1"/>
  <c r="E811"/>
  <c r="F811"/>
  <c r="I811" s="1"/>
  <c r="M811" s="1"/>
  <c r="E812"/>
  <c r="F812"/>
  <c r="G812" s="1"/>
  <c r="H812"/>
  <c r="R812" s="1"/>
  <c r="E813"/>
  <c r="H813" s="1"/>
  <c r="R813" s="1"/>
  <c r="F813"/>
  <c r="I813" s="1"/>
  <c r="R814" s="1"/>
  <c r="E814"/>
  <c r="G814" s="1"/>
  <c r="F814"/>
  <c r="I814"/>
  <c r="M814" s="1"/>
  <c r="E815"/>
  <c r="H815" s="1"/>
  <c r="R815" s="1"/>
  <c r="F815"/>
  <c r="I815"/>
  <c r="S815" s="1"/>
  <c r="E816"/>
  <c r="G816" s="1"/>
  <c r="F816"/>
  <c r="I816"/>
  <c r="M816" s="1"/>
  <c r="E817"/>
  <c r="F817"/>
  <c r="G817" s="1"/>
  <c r="H817"/>
  <c r="L817"/>
  <c r="E818"/>
  <c r="F818"/>
  <c r="I818" s="1"/>
  <c r="M818" s="1"/>
  <c r="H818"/>
  <c r="L818" s="1"/>
  <c r="E819"/>
  <c r="F819"/>
  <c r="I819" s="1"/>
  <c r="M819" s="1"/>
  <c r="R820"/>
  <c r="S820"/>
  <c r="T820"/>
  <c r="U820"/>
  <c r="V820"/>
  <c r="W820"/>
  <c r="AB820"/>
  <c r="AC820"/>
  <c r="E821"/>
  <c r="F821"/>
  <c r="H821"/>
  <c r="E822"/>
  <c r="F822"/>
  <c r="G822"/>
  <c r="H822"/>
  <c r="I822"/>
  <c r="P822"/>
  <c r="P820" s="1"/>
  <c r="Q822"/>
  <c r="Q820" s="1"/>
  <c r="E823"/>
  <c r="F823"/>
  <c r="H823"/>
  <c r="J823"/>
  <c r="E824"/>
  <c r="F824"/>
  <c r="H824"/>
  <c r="J824" s="1"/>
  <c r="E825"/>
  <c r="F825"/>
  <c r="G825"/>
  <c r="H825"/>
  <c r="I825"/>
  <c r="J825"/>
  <c r="K825"/>
  <c r="E826"/>
  <c r="F826"/>
  <c r="H826"/>
  <c r="J826" s="1"/>
  <c r="E827"/>
  <c r="H827" s="1"/>
  <c r="L827" s="1"/>
  <c r="F827"/>
  <c r="E828"/>
  <c r="G828" s="1"/>
  <c r="F828"/>
  <c r="H828"/>
  <c r="J828" s="1"/>
  <c r="I828"/>
  <c r="K828"/>
  <c r="E829"/>
  <c r="F829"/>
  <c r="H829"/>
  <c r="L829" s="1"/>
  <c r="E830"/>
  <c r="F830"/>
  <c r="H830"/>
  <c r="L830" s="1"/>
  <c r="E831"/>
  <c r="F831"/>
  <c r="G831" s="1"/>
  <c r="H831"/>
  <c r="L831"/>
  <c r="E832"/>
  <c r="H832" s="1"/>
  <c r="L832" s="1"/>
  <c r="F832"/>
  <c r="I832"/>
  <c r="M832" s="1"/>
  <c r="E833"/>
  <c r="F833"/>
  <c r="G833" s="1"/>
  <c r="H833"/>
  <c r="L833" s="1"/>
  <c r="E834"/>
  <c r="F834"/>
  <c r="G834" s="1"/>
  <c r="H834"/>
  <c r="I834"/>
  <c r="M834" s="1"/>
  <c r="L834"/>
  <c r="E835"/>
  <c r="H835" s="1"/>
  <c r="L835" s="1"/>
  <c r="F835"/>
  <c r="E836"/>
  <c r="F836"/>
  <c r="H836"/>
  <c r="L836" s="1"/>
  <c r="E837"/>
  <c r="F837"/>
  <c r="G837"/>
  <c r="H837"/>
  <c r="I837"/>
  <c r="L837"/>
  <c r="M837"/>
  <c r="E838"/>
  <c r="F838"/>
  <c r="G838" s="1"/>
  <c r="H838"/>
  <c r="L838"/>
  <c r="E839"/>
  <c r="F839"/>
  <c r="H839"/>
  <c r="L839" s="1"/>
  <c r="E840"/>
  <c r="F840"/>
  <c r="G840"/>
  <c r="H840"/>
  <c r="I840"/>
  <c r="L840"/>
  <c r="M840"/>
  <c r="E841"/>
  <c r="F841"/>
  <c r="G841" s="1"/>
  <c r="H841"/>
  <c r="L841"/>
  <c r="E842"/>
  <c r="F842"/>
  <c r="H842"/>
  <c r="L842" s="1"/>
  <c r="E843"/>
  <c r="F843"/>
  <c r="G843"/>
  <c r="H843"/>
  <c r="I843"/>
  <c r="L843"/>
  <c r="M843"/>
  <c r="E844"/>
  <c r="F844"/>
  <c r="G844" s="1"/>
  <c r="X844"/>
  <c r="X820" s="1"/>
  <c r="N845"/>
  <c r="O845"/>
  <c r="R845"/>
  <c r="S845"/>
  <c r="T845"/>
  <c r="U845"/>
  <c r="V845"/>
  <c r="W845"/>
  <c r="X845"/>
  <c r="Y845"/>
  <c r="Z845"/>
  <c r="AA845"/>
  <c r="AB845"/>
  <c r="AC845"/>
  <c r="E846"/>
  <c r="F846"/>
  <c r="G846" s="1"/>
  <c r="H846"/>
  <c r="P846" s="1"/>
  <c r="I846"/>
  <c r="Q846"/>
  <c r="E847"/>
  <c r="F847"/>
  <c r="H847"/>
  <c r="P847" s="1"/>
  <c r="I847"/>
  <c r="Q847" s="1"/>
  <c r="E848"/>
  <c r="H848" s="1"/>
  <c r="F848"/>
  <c r="I848" s="1"/>
  <c r="K848"/>
  <c r="E849"/>
  <c r="F849"/>
  <c r="G849"/>
  <c r="H849"/>
  <c r="I849"/>
  <c r="L849"/>
  <c r="M849"/>
  <c r="E850"/>
  <c r="F850"/>
  <c r="G850" s="1"/>
  <c r="H850"/>
  <c r="L850"/>
  <c r="Z851"/>
  <c r="J852"/>
  <c r="J851" s="1"/>
  <c r="K852"/>
  <c r="K851" s="1"/>
  <c r="L852"/>
  <c r="L851" s="1"/>
  <c r="M852"/>
  <c r="M851" s="1"/>
  <c r="N852"/>
  <c r="N851" s="1"/>
  <c r="O852"/>
  <c r="O851" s="1"/>
  <c r="R852"/>
  <c r="R851" s="1"/>
  <c r="S852"/>
  <c r="S851" s="1"/>
  <c r="T852"/>
  <c r="T851" s="1"/>
  <c r="U852"/>
  <c r="U851" s="1"/>
  <c r="V852"/>
  <c r="V851" s="1"/>
  <c r="W852"/>
  <c r="W851" s="1"/>
  <c r="X852"/>
  <c r="X851" s="1"/>
  <c r="Y852"/>
  <c r="Y851" s="1"/>
  <c r="Z852"/>
  <c r="AA852"/>
  <c r="AA851" s="1"/>
  <c r="AB852"/>
  <c r="AB851" s="1"/>
  <c r="AC852"/>
  <c r="AC851" s="1"/>
  <c r="E853"/>
  <c r="E852" s="1"/>
  <c r="E851" s="1"/>
  <c r="F853"/>
  <c r="G853" s="1"/>
  <c r="H853"/>
  <c r="H855"/>
  <c r="I855"/>
  <c r="J855"/>
  <c r="K855"/>
  <c r="L855"/>
  <c r="M855"/>
  <c r="N855"/>
  <c r="O855"/>
  <c r="P855"/>
  <c r="Q855"/>
  <c r="Q854" s="1"/>
  <c r="R855"/>
  <c r="S855"/>
  <c r="T855"/>
  <c r="U855"/>
  <c r="V855"/>
  <c r="W855"/>
  <c r="E856"/>
  <c r="F856"/>
  <c r="Y856" s="1"/>
  <c r="Y855" s="1"/>
  <c r="X856"/>
  <c r="Z856" s="1"/>
  <c r="Z855" s="1"/>
  <c r="E857"/>
  <c r="G857" s="1"/>
  <c r="F857"/>
  <c r="Y857"/>
  <c r="AC857" s="1"/>
  <c r="AC855" s="1"/>
  <c r="H858"/>
  <c r="I858"/>
  <c r="J858"/>
  <c r="K858"/>
  <c r="L858"/>
  <c r="M858"/>
  <c r="N858"/>
  <c r="O858"/>
  <c r="P858"/>
  <c r="Q858"/>
  <c r="R858"/>
  <c r="S858"/>
  <c r="T858"/>
  <c r="U858"/>
  <c r="V858"/>
  <c r="W858"/>
  <c r="E859"/>
  <c r="X859" s="1"/>
  <c r="Z859" s="1"/>
  <c r="Z858" s="1"/>
  <c r="F859"/>
  <c r="E860"/>
  <c r="F860"/>
  <c r="G860" s="1"/>
  <c r="X860"/>
  <c r="AB860" s="1"/>
  <c r="AB858" s="1"/>
  <c r="Y860"/>
  <c r="AC860"/>
  <c r="AC858" s="1"/>
  <c r="K861"/>
  <c r="L861"/>
  <c r="M861"/>
  <c r="P861"/>
  <c r="Q861"/>
  <c r="R861"/>
  <c r="S861"/>
  <c r="T861"/>
  <c r="U861"/>
  <c r="V861"/>
  <c r="W861"/>
  <c r="E862"/>
  <c r="F862"/>
  <c r="I862" s="1"/>
  <c r="I861" s="1"/>
  <c r="H862"/>
  <c r="E863"/>
  <c r="G863" s="1"/>
  <c r="F863"/>
  <c r="Y863" s="1"/>
  <c r="AA863" s="1"/>
  <c r="AA861" s="1"/>
  <c r="E864"/>
  <c r="X864" s="1"/>
  <c r="AB864" s="1"/>
  <c r="AB861" s="1"/>
  <c r="F864"/>
  <c r="G864"/>
  <c r="J864"/>
  <c r="J861" s="1"/>
  <c r="Y864"/>
  <c r="J865"/>
  <c r="K865"/>
  <c r="L865"/>
  <c r="M865"/>
  <c r="P865"/>
  <c r="Q865"/>
  <c r="R865"/>
  <c r="S865"/>
  <c r="T865"/>
  <c r="U865"/>
  <c r="V865"/>
  <c r="W865"/>
  <c r="X865"/>
  <c r="Y865"/>
  <c r="Z865"/>
  <c r="AA865"/>
  <c r="AB865"/>
  <c r="AC865"/>
  <c r="E866"/>
  <c r="F866"/>
  <c r="H866"/>
  <c r="N866" s="1"/>
  <c r="I866"/>
  <c r="E867"/>
  <c r="F867"/>
  <c r="I867" s="1"/>
  <c r="O867" s="1"/>
  <c r="P868"/>
  <c r="Q868"/>
  <c r="R868"/>
  <c r="S868"/>
  <c r="T868"/>
  <c r="U868"/>
  <c r="V868"/>
  <c r="W868"/>
  <c r="AB868"/>
  <c r="AC868"/>
  <c r="E869"/>
  <c r="F869"/>
  <c r="G869" s="1"/>
  <c r="H869"/>
  <c r="N869"/>
  <c r="E870"/>
  <c r="F870"/>
  <c r="I870"/>
  <c r="O870" s="1"/>
  <c r="E871"/>
  <c r="F871"/>
  <c r="G871"/>
  <c r="H871"/>
  <c r="I871"/>
  <c r="N871"/>
  <c r="O871"/>
  <c r="E872"/>
  <c r="F872"/>
  <c r="G872" s="1"/>
  <c r="H872"/>
  <c r="J872"/>
  <c r="J868" s="1"/>
  <c r="E873"/>
  <c r="H873" s="1"/>
  <c r="L873" s="1"/>
  <c r="F873"/>
  <c r="I873"/>
  <c r="M873" s="1"/>
  <c r="M868" s="1"/>
  <c r="E874"/>
  <c r="F874"/>
  <c r="G874"/>
  <c r="H874"/>
  <c r="I874"/>
  <c r="L874"/>
  <c r="M874"/>
  <c r="E875"/>
  <c r="F875"/>
  <c r="Y875" s="1"/>
  <c r="Y868" s="1"/>
  <c r="L875"/>
  <c r="M875"/>
  <c r="X875"/>
  <c r="X868" s="1"/>
  <c r="P876"/>
  <c r="Q876"/>
  <c r="R876"/>
  <c r="S876"/>
  <c r="T876"/>
  <c r="U876"/>
  <c r="V876"/>
  <c r="W876"/>
  <c r="AB876"/>
  <c r="AC876"/>
  <c r="E877"/>
  <c r="F877"/>
  <c r="H877"/>
  <c r="I877"/>
  <c r="O877" s="1"/>
  <c r="E878"/>
  <c r="F878"/>
  <c r="I878" s="1"/>
  <c r="O878" s="1"/>
  <c r="H878"/>
  <c r="N878" s="1"/>
  <c r="E879"/>
  <c r="F879"/>
  <c r="G879"/>
  <c r="H879"/>
  <c r="I879"/>
  <c r="O879" s="1"/>
  <c r="N879"/>
  <c r="E880"/>
  <c r="F880"/>
  <c r="H880"/>
  <c r="J880" s="1"/>
  <c r="J876" s="1"/>
  <c r="I880"/>
  <c r="K880" s="1"/>
  <c r="K876" s="1"/>
  <c r="E881"/>
  <c r="F881"/>
  <c r="I881" s="1"/>
  <c r="M881" s="1"/>
  <c r="H881"/>
  <c r="L881" s="1"/>
  <c r="E882"/>
  <c r="F882"/>
  <c r="G882"/>
  <c r="H882"/>
  <c r="I882"/>
  <c r="M882" s="1"/>
  <c r="L882"/>
  <c r="E883"/>
  <c r="F883"/>
  <c r="H883"/>
  <c r="L883" s="1"/>
  <c r="I883"/>
  <c r="M883" s="1"/>
  <c r="E884"/>
  <c r="I884"/>
  <c r="M884" s="1"/>
  <c r="E885"/>
  <c r="F885"/>
  <c r="G885" s="1"/>
  <c r="H885"/>
  <c r="I885"/>
  <c r="M885" s="1"/>
  <c r="L885"/>
  <c r="E886"/>
  <c r="X886" s="1"/>
  <c r="F886"/>
  <c r="N887"/>
  <c r="O887"/>
  <c r="P887"/>
  <c r="Q887"/>
  <c r="R887"/>
  <c r="S887"/>
  <c r="T887"/>
  <c r="U887"/>
  <c r="V887"/>
  <c r="W887"/>
  <c r="X887"/>
  <c r="Y887"/>
  <c r="Z887"/>
  <c r="AA887"/>
  <c r="AB887"/>
  <c r="AC887"/>
  <c r="E888"/>
  <c r="H888" s="1"/>
  <c r="F888"/>
  <c r="F887" s="1"/>
  <c r="I888"/>
  <c r="K888" s="1"/>
  <c r="E889"/>
  <c r="F889"/>
  <c r="G889" s="1"/>
  <c r="H889"/>
  <c r="I889"/>
  <c r="K889" s="1"/>
  <c r="J889"/>
  <c r="E890"/>
  <c r="F890"/>
  <c r="I890" s="1"/>
  <c r="K890" s="1"/>
  <c r="H890"/>
  <c r="J890" s="1"/>
  <c r="E891"/>
  <c r="G891" s="1"/>
  <c r="F891"/>
  <c r="I891"/>
  <c r="K891" s="1"/>
  <c r="E892"/>
  <c r="F892"/>
  <c r="G892" s="1"/>
  <c r="H892"/>
  <c r="L892"/>
  <c r="E893"/>
  <c r="F893"/>
  <c r="I893" s="1"/>
  <c r="M893" s="1"/>
  <c r="H893"/>
  <c r="L893" s="1"/>
  <c r="E894"/>
  <c r="G894" s="1"/>
  <c r="F894"/>
  <c r="I894"/>
  <c r="M894" s="1"/>
  <c r="E895"/>
  <c r="F895"/>
  <c r="G895" s="1"/>
  <c r="H895"/>
  <c r="I895"/>
  <c r="M895" s="1"/>
  <c r="L895"/>
  <c r="E896"/>
  <c r="F896"/>
  <c r="I896" s="1"/>
  <c r="M896" s="1"/>
  <c r="H896"/>
  <c r="L896" s="1"/>
  <c r="N898"/>
  <c r="O898"/>
  <c r="P898"/>
  <c r="Q898"/>
  <c r="R898"/>
  <c r="S898"/>
  <c r="T898"/>
  <c r="U898"/>
  <c r="V898"/>
  <c r="W898"/>
  <c r="X898"/>
  <c r="Y898"/>
  <c r="Z898"/>
  <c r="AA898"/>
  <c r="AB898"/>
  <c r="AC898"/>
  <c r="E899"/>
  <c r="F899"/>
  <c r="I899"/>
  <c r="E900"/>
  <c r="F900"/>
  <c r="G900"/>
  <c r="H900"/>
  <c r="I900"/>
  <c r="L900"/>
  <c r="M900"/>
  <c r="E901"/>
  <c r="F901"/>
  <c r="G901" s="1"/>
  <c r="H901"/>
  <c r="L901"/>
  <c r="E902"/>
  <c r="H902" s="1"/>
  <c r="L902" s="1"/>
  <c r="F902"/>
  <c r="I902"/>
  <c r="M902" s="1"/>
  <c r="N903"/>
  <c r="O903"/>
  <c r="P903"/>
  <c r="Q903"/>
  <c r="R903"/>
  <c r="S903"/>
  <c r="T903"/>
  <c r="U903"/>
  <c r="V903"/>
  <c r="W903"/>
  <c r="X903"/>
  <c r="Y903"/>
  <c r="Z903"/>
  <c r="AA903"/>
  <c r="AB903"/>
  <c r="AC903"/>
  <c r="E904"/>
  <c r="F904"/>
  <c r="I904" s="1"/>
  <c r="H904"/>
  <c r="J904"/>
  <c r="E905"/>
  <c r="F905"/>
  <c r="I905"/>
  <c r="K905" s="1"/>
  <c r="E906"/>
  <c r="F906"/>
  <c r="G906"/>
  <c r="H906"/>
  <c r="I906"/>
  <c r="J906"/>
  <c r="K906"/>
  <c r="E907"/>
  <c r="F907"/>
  <c r="G907" s="1"/>
  <c r="H907"/>
  <c r="L907" s="1"/>
  <c r="E908"/>
  <c r="H908" s="1"/>
  <c r="L908" s="1"/>
  <c r="F908"/>
  <c r="I908" s="1"/>
  <c r="M908" s="1"/>
  <c r="E909"/>
  <c r="H909" s="1"/>
  <c r="L909" s="1"/>
  <c r="F909"/>
  <c r="G909" s="1"/>
  <c r="I909"/>
  <c r="M909"/>
  <c r="E910"/>
  <c r="F910"/>
  <c r="H910"/>
  <c r="L910" s="1"/>
  <c r="I910"/>
  <c r="M910" s="1"/>
  <c r="E911"/>
  <c r="H911" s="1"/>
  <c r="L911" s="1"/>
  <c r="F911"/>
  <c r="I911" s="1"/>
  <c r="M911" s="1"/>
  <c r="E912"/>
  <c r="F912"/>
  <c r="G912" s="1"/>
  <c r="H912"/>
  <c r="L912" s="1"/>
  <c r="I912"/>
  <c r="M912"/>
  <c r="E913"/>
  <c r="F913"/>
  <c r="I913" s="1"/>
  <c r="M913" s="1"/>
  <c r="H913"/>
  <c r="L913" s="1"/>
  <c r="N914"/>
  <c r="O914"/>
  <c r="P914"/>
  <c r="Q914"/>
  <c r="R914"/>
  <c r="S914"/>
  <c r="T914"/>
  <c r="U914"/>
  <c r="V914"/>
  <c r="W914"/>
  <c r="X914"/>
  <c r="Y914"/>
  <c r="Z914"/>
  <c r="AA914"/>
  <c r="AB914"/>
  <c r="AC914"/>
  <c r="E915"/>
  <c r="E914" s="1"/>
  <c r="F915"/>
  <c r="G915"/>
  <c r="H915"/>
  <c r="I915"/>
  <c r="J915"/>
  <c r="K915"/>
  <c r="E916"/>
  <c r="F916"/>
  <c r="H916"/>
  <c r="J916" s="1"/>
  <c r="E917"/>
  <c r="H917" s="1"/>
  <c r="J917" s="1"/>
  <c r="F917"/>
  <c r="E918"/>
  <c r="H918" s="1"/>
  <c r="L918" s="1"/>
  <c r="F918"/>
  <c r="G918" s="1"/>
  <c r="I918"/>
  <c r="M918" s="1"/>
  <c r="E919"/>
  <c r="H919" s="1"/>
  <c r="L919" s="1"/>
  <c r="F919"/>
  <c r="E920"/>
  <c r="F920"/>
  <c r="H920"/>
  <c r="L920" s="1"/>
  <c r="N921"/>
  <c r="O921"/>
  <c r="R921"/>
  <c r="S921"/>
  <c r="T921"/>
  <c r="U921"/>
  <c r="V921"/>
  <c r="W921"/>
  <c r="AB921"/>
  <c r="AC921"/>
  <c r="E922"/>
  <c r="H922" s="1"/>
  <c r="P922" s="1"/>
  <c r="P921" s="1"/>
  <c r="F922"/>
  <c r="I922"/>
  <c r="E923"/>
  <c r="F923"/>
  <c r="I923" s="1"/>
  <c r="K923" s="1"/>
  <c r="E924"/>
  <c r="F924"/>
  <c r="G924" s="1"/>
  <c r="H924"/>
  <c r="I924"/>
  <c r="K924" s="1"/>
  <c r="J924"/>
  <c r="E925"/>
  <c r="H925" s="1"/>
  <c r="J925" s="1"/>
  <c r="F925"/>
  <c r="I925"/>
  <c r="K925" s="1"/>
  <c r="E926"/>
  <c r="H926" s="1"/>
  <c r="J926" s="1"/>
  <c r="F926"/>
  <c r="I926" s="1"/>
  <c r="K926" s="1"/>
  <c r="E927"/>
  <c r="F927"/>
  <c r="G927" s="1"/>
  <c r="H927"/>
  <c r="I927"/>
  <c r="K927" s="1"/>
  <c r="J927"/>
  <c r="E928"/>
  <c r="H928" s="1"/>
  <c r="L928" s="1"/>
  <c r="F928"/>
  <c r="I928"/>
  <c r="M928" s="1"/>
  <c r="E929"/>
  <c r="H929" s="1"/>
  <c r="L929" s="1"/>
  <c r="F929"/>
  <c r="I929" s="1"/>
  <c r="M929" s="1"/>
  <c r="E930"/>
  <c r="F930"/>
  <c r="G930" s="1"/>
  <c r="H930"/>
  <c r="I930"/>
  <c r="M930" s="1"/>
  <c r="L930"/>
  <c r="E931"/>
  <c r="H931" s="1"/>
  <c r="L931" s="1"/>
  <c r="F931"/>
  <c r="I931" s="1"/>
  <c r="M931" s="1"/>
  <c r="E932"/>
  <c r="H932" s="1"/>
  <c r="L932" s="1"/>
  <c r="F932"/>
  <c r="I932"/>
  <c r="M932" s="1"/>
  <c r="E933"/>
  <c r="F933"/>
  <c r="G933"/>
  <c r="H933"/>
  <c r="I933"/>
  <c r="L933"/>
  <c r="M933"/>
  <c r="E934"/>
  <c r="F934"/>
  <c r="G934" s="1"/>
  <c r="H934"/>
  <c r="L934"/>
  <c r="E935"/>
  <c r="H935" s="1"/>
  <c r="L935" s="1"/>
  <c r="F935"/>
  <c r="I935"/>
  <c r="M935" s="1"/>
  <c r="E936"/>
  <c r="F936"/>
  <c r="G936"/>
  <c r="H936"/>
  <c r="I936"/>
  <c r="L936"/>
  <c r="M936"/>
  <c r="E937"/>
  <c r="F937"/>
  <c r="G937" s="1"/>
  <c r="H937"/>
  <c r="L937" s="1"/>
  <c r="E938"/>
  <c r="H938" s="1"/>
  <c r="L938" s="1"/>
  <c r="F938"/>
  <c r="I938" s="1"/>
  <c r="M938" s="1"/>
  <c r="E939"/>
  <c r="F939"/>
  <c r="G939" s="1"/>
  <c r="H939"/>
  <c r="L939" s="1"/>
  <c r="I939"/>
  <c r="M939"/>
  <c r="E940"/>
  <c r="F940"/>
  <c r="H940"/>
  <c r="L940" s="1"/>
  <c r="E941"/>
  <c r="H941" s="1"/>
  <c r="L941" s="1"/>
  <c r="F941"/>
  <c r="I941" s="1"/>
  <c r="M941" s="1"/>
  <c r="E942"/>
  <c r="F942"/>
  <c r="G942" s="1"/>
  <c r="H942"/>
  <c r="L942"/>
  <c r="E943"/>
  <c r="H943" s="1"/>
  <c r="L943" s="1"/>
  <c r="F943"/>
  <c r="E944"/>
  <c r="X944" s="1"/>
  <c r="F944"/>
  <c r="Y944"/>
  <c r="R945"/>
  <c r="S945"/>
  <c r="T945"/>
  <c r="U945"/>
  <c r="V945"/>
  <c r="W945"/>
  <c r="X945"/>
  <c r="Y945"/>
  <c r="Z945"/>
  <c r="AA945"/>
  <c r="AB945"/>
  <c r="AC945"/>
  <c r="E946"/>
  <c r="F946"/>
  <c r="H946"/>
  <c r="N946" s="1"/>
  <c r="N945" s="1"/>
  <c r="E947"/>
  <c r="F947"/>
  <c r="H947"/>
  <c r="N947" s="1"/>
  <c r="E948"/>
  <c r="H948" s="1"/>
  <c r="F948"/>
  <c r="G948" s="1"/>
  <c r="P948"/>
  <c r="P945" s="1"/>
  <c r="E949"/>
  <c r="F949"/>
  <c r="G949" s="1"/>
  <c r="H949"/>
  <c r="J949" s="1"/>
  <c r="E950"/>
  <c r="H950" s="1"/>
  <c r="J950" s="1"/>
  <c r="F950"/>
  <c r="E951"/>
  <c r="H951" s="1"/>
  <c r="J951" s="1"/>
  <c r="F951"/>
  <c r="G951" s="1"/>
  <c r="I951"/>
  <c r="K951" s="1"/>
  <c r="E952"/>
  <c r="H952" s="1"/>
  <c r="L952" s="1"/>
  <c r="F952"/>
  <c r="E953"/>
  <c r="F953"/>
  <c r="H953"/>
  <c r="L953" s="1"/>
  <c r="E954"/>
  <c r="F954"/>
  <c r="G954"/>
  <c r="H954"/>
  <c r="I954"/>
  <c r="L954"/>
  <c r="M954"/>
  <c r="E955"/>
  <c r="F955"/>
  <c r="G955" s="1"/>
  <c r="H955"/>
  <c r="L955"/>
  <c r="E956"/>
  <c r="F956"/>
  <c r="H956"/>
  <c r="L956" s="1"/>
  <c r="N958"/>
  <c r="O958"/>
  <c r="T958"/>
  <c r="U958"/>
  <c r="U957" s="1"/>
  <c r="V958"/>
  <c r="V957" s="1"/>
  <c r="W958"/>
  <c r="Z958"/>
  <c r="AA958"/>
  <c r="E959"/>
  <c r="H959" s="1"/>
  <c r="F959"/>
  <c r="E960"/>
  <c r="H960" s="1"/>
  <c r="R960" s="1"/>
  <c r="F960"/>
  <c r="G960" s="1"/>
  <c r="I960"/>
  <c r="S960"/>
  <c r="E961"/>
  <c r="F961"/>
  <c r="H961"/>
  <c r="R961" s="1"/>
  <c r="I961"/>
  <c r="S961" s="1"/>
  <c r="E962"/>
  <c r="H962" s="1"/>
  <c r="P962" s="1"/>
  <c r="F962"/>
  <c r="E963"/>
  <c r="H963" s="1"/>
  <c r="P963" s="1"/>
  <c r="F963"/>
  <c r="G963" s="1"/>
  <c r="I963"/>
  <c r="Q963" s="1"/>
  <c r="E964"/>
  <c r="F964"/>
  <c r="G964" s="1"/>
  <c r="H964"/>
  <c r="J964"/>
  <c r="E965"/>
  <c r="R965" s="1"/>
  <c r="F965"/>
  <c r="H965"/>
  <c r="S965"/>
  <c r="E966"/>
  <c r="F966"/>
  <c r="G966" s="1"/>
  <c r="H966"/>
  <c r="R966"/>
  <c r="E967"/>
  <c r="H967" s="1"/>
  <c r="J967" s="1"/>
  <c r="F967"/>
  <c r="E968"/>
  <c r="R968" s="1"/>
  <c r="F968"/>
  <c r="H968"/>
  <c r="S968"/>
  <c r="E969"/>
  <c r="H969" s="1"/>
  <c r="F969"/>
  <c r="G969" s="1"/>
  <c r="R969"/>
  <c r="E970"/>
  <c r="F970"/>
  <c r="G970" s="1"/>
  <c r="H970"/>
  <c r="J970" s="1"/>
  <c r="E971"/>
  <c r="R971" s="1"/>
  <c r="F971"/>
  <c r="S971"/>
  <c r="E972"/>
  <c r="F972"/>
  <c r="G972"/>
  <c r="H972"/>
  <c r="I972"/>
  <c r="R972"/>
  <c r="S972"/>
  <c r="E973"/>
  <c r="F973"/>
  <c r="G973" s="1"/>
  <c r="H973"/>
  <c r="J973"/>
  <c r="E974"/>
  <c r="R974" s="1"/>
  <c r="F974"/>
  <c r="S974" s="1"/>
  <c r="H974"/>
  <c r="E975"/>
  <c r="H975" s="1"/>
  <c r="F975"/>
  <c r="G975"/>
  <c r="I975"/>
  <c r="S975"/>
  <c r="E976"/>
  <c r="F976"/>
  <c r="H976"/>
  <c r="L976" s="1"/>
  <c r="I976"/>
  <c r="E977"/>
  <c r="G977" s="1"/>
  <c r="F977"/>
  <c r="I977"/>
  <c r="K977" s="1"/>
  <c r="E978"/>
  <c r="F978"/>
  <c r="G978" s="1"/>
  <c r="H978"/>
  <c r="I978"/>
  <c r="S978" s="1"/>
  <c r="R978"/>
  <c r="E979"/>
  <c r="F979"/>
  <c r="I979" s="1"/>
  <c r="S979" s="1"/>
  <c r="H979"/>
  <c r="R979" s="1"/>
  <c r="E980"/>
  <c r="G980" s="1"/>
  <c r="F980"/>
  <c r="I980"/>
  <c r="M980" s="1"/>
  <c r="E981"/>
  <c r="F981"/>
  <c r="S981" s="1"/>
  <c r="H981"/>
  <c r="R981"/>
  <c r="E982"/>
  <c r="R982" s="1"/>
  <c r="F982"/>
  <c r="I982" s="1"/>
  <c r="H982"/>
  <c r="S982"/>
  <c r="E983"/>
  <c r="G983" s="1"/>
  <c r="F983"/>
  <c r="I983"/>
  <c r="M983" s="1"/>
  <c r="E984"/>
  <c r="F984"/>
  <c r="G984" s="1"/>
  <c r="H984"/>
  <c r="L984"/>
  <c r="E985"/>
  <c r="F985"/>
  <c r="I985" s="1"/>
  <c r="M985" s="1"/>
  <c r="H985"/>
  <c r="L985" s="1"/>
  <c r="E986"/>
  <c r="G986" s="1"/>
  <c r="F986"/>
  <c r="I986" s="1"/>
  <c r="M986" s="1"/>
  <c r="E987"/>
  <c r="F987"/>
  <c r="G987"/>
  <c r="H987"/>
  <c r="I987"/>
  <c r="S987" s="1"/>
  <c r="R987"/>
  <c r="E988"/>
  <c r="R988" s="1"/>
  <c r="F988"/>
  <c r="H988"/>
  <c r="I988"/>
  <c r="S988" s="1"/>
  <c r="E989"/>
  <c r="F989"/>
  <c r="I989" s="1"/>
  <c r="M989" s="1"/>
  <c r="E990"/>
  <c r="F990"/>
  <c r="G990" s="1"/>
  <c r="H990"/>
  <c r="L990" s="1"/>
  <c r="I990"/>
  <c r="M990" s="1"/>
  <c r="E991"/>
  <c r="H991" s="1"/>
  <c r="L991" s="1"/>
  <c r="F991"/>
  <c r="I991"/>
  <c r="M991" s="1"/>
  <c r="E992"/>
  <c r="G992" s="1"/>
  <c r="F992"/>
  <c r="I992"/>
  <c r="M992" s="1"/>
  <c r="E993"/>
  <c r="F993"/>
  <c r="G993" s="1"/>
  <c r="H993"/>
  <c r="R993"/>
  <c r="E994"/>
  <c r="F994"/>
  <c r="I994" s="1"/>
  <c r="S994" s="1"/>
  <c r="H994"/>
  <c r="R994" s="1"/>
  <c r="E995"/>
  <c r="G995" s="1"/>
  <c r="F995"/>
  <c r="I995" s="1"/>
  <c r="M995" s="1"/>
  <c r="E996"/>
  <c r="F996"/>
  <c r="G996"/>
  <c r="H996"/>
  <c r="I996"/>
  <c r="M996" s="1"/>
  <c r="L996"/>
  <c r="E997"/>
  <c r="F997"/>
  <c r="H997"/>
  <c r="R997" s="1"/>
  <c r="I997"/>
  <c r="S997" s="1"/>
  <c r="E998"/>
  <c r="F998"/>
  <c r="I998" s="1"/>
  <c r="S998" s="1"/>
  <c r="E999"/>
  <c r="H999" s="1"/>
  <c r="L999" s="1"/>
  <c r="F999"/>
  <c r="G999" s="1"/>
  <c r="I999"/>
  <c r="M999" s="1"/>
  <c r="E1000"/>
  <c r="H1000" s="1"/>
  <c r="R1000" s="1"/>
  <c r="F1000"/>
  <c r="I1000"/>
  <c r="S1000" s="1"/>
  <c r="E1001"/>
  <c r="G1001" s="1"/>
  <c r="F1001"/>
  <c r="I1001"/>
  <c r="S1001" s="1"/>
  <c r="E1002"/>
  <c r="F1002"/>
  <c r="G1002" s="1"/>
  <c r="H1002"/>
  <c r="L1002"/>
  <c r="E1003"/>
  <c r="F1003"/>
  <c r="I1003" s="1"/>
  <c r="S1003" s="1"/>
  <c r="H1003"/>
  <c r="R1003" s="1"/>
  <c r="E1004"/>
  <c r="G1004" s="1"/>
  <c r="F1004"/>
  <c r="I1004" s="1"/>
  <c r="S1004" s="1"/>
  <c r="E1005"/>
  <c r="F1005"/>
  <c r="G1005"/>
  <c r="H1005"/>
  <c r="I1005"/>
  <c r="M1005" s="1"/>
  <c r="L1005"/>
  <c r="E1006"/>
  <c r="F1006"/>
  <c r="H1006"/>
  <c r="L1006" s="1"/>
  <c r="I1006"/>
  <c r="M1006" s="1"/>
  <c r="E1007"/>
  <c r="F1007"/>
  <c r="I1007" s="1"/>
  <c r="M1007" s="1"/>
  <c r="E1008"/>
  <c r="F1008"/>
  <c r="G1008" s="1"/>
  <c r="H1008"/>
  <c r="L1008" s="1"/>
  <c r="I1008"/>
  <c r="M1008" s="1"/>
  <c r="E1009"/>
  <c r="H1009" s="1"/>
  <c r="L1009" s="1"/>
  <c r="F1009"/>
  <c r="I1009"/>
  <c r="M1009" s="1"/>
  <c r="E1010"/>
  <c r="G1010" s="1"/>
  <c r="F1010"/>
  <c r="I1010"/>
  <c r="M1010" s="1"/>
  <c r="E1011"/>
  <c r="F1011"/>
  <c r="G1011" s="1"/>
  <c r="H1011"/>
  <c r="I1011"/>
  <c r="M1011" s="1"/>
  <c r="L1011"/>
  <c r="E1012"/>
  <c r="F1012"/>
  <c r="I1012" s="1"/>
  <c r="S1012" s="1"/>
  <c r="H1012"/>
  <c r="R1012" s="1"/>
  <c r="E1013"/>
  <c r="G1013" s="1"/>
  <c r="F1013"/>
  <c r="I1013" s="1"/>
  <c r="S1013" s="1"/>
  <c r="E1014"/>
  <c r="X1014" s="1"/>
  <c r="F1014"/>
  <c r="G1014"/>
  <c r="Q1014"/>
  <c r="Y1014"/>
  <c r="Y958" s="1"/>
  <c r="Y957" s="1"/>
  <c r="AC1014"/>
  <c r="E1015"/>
  <c r="X1015" s="1"/>
  <c r="F1015"/>
  <c r="G1015" s="1"/>
  <c r="Q1015"/>
  <c r="Y1015"/>
  <c r="AB1015"/>
  <c r="J1016"/>
  <c r="K1016"/>
  <c r="M1016"/>
  <c r="O1016"/>
  <c r="Q1016"/>
  <c r="T1016"/>
  <c r="T957" s="1"/>
  <c r="U1016"/>
  <c r="V1016"/>
  <c r="W1016"/>
  <c r="W957" s="1"/>
  <c r="X1016"/>
  <c r="Y1016"/>
  <c r="Z1016"/>
  <c r="Z957" s="1"/>
  <c r="AA1016"/>
  <c r="AB1016"/>
  <c r="AC1016"/>
  <c r="E1017"/>
  <c r="F1017"/>
  <c r="G1017"/>
  <c r="H1017"/>
  <c r="I1017"/>
  <c r="R1017"/>
  <c r="S1017"/>
  <c r="E1018"/>
  <c r="F1018"/>
  <c r="H1018"/>
  <c r="R1018" s="1"/>
  <c r="E1019"/>
  <c r="H1019" s="1"/>
  <c r="R1019" s="1"/>
  <c r="F1019"/>
  <c r="E1020"/>
  <c r="F1020"/>
  <c r="G1020" s="1"/>
  <c r="H1020"/>
  <c r="R1020" s="1"/>
  <c r="I1020"/>
  <c r="S1020"/>
  <c r="E1021"/>
  <c r="F1021"/>
  <c r="H1021"/>
  <c r="R1021" s="1"/>
  <c r="I1021"/>
  <c r="S1021" s="1"/>
  <c r="E1022"/>
  <c r="H1022" s="1"/>
  <c r="R1022" s="1"/>
  <c r="F1022"/>
  <c r="L1022"/>
  <c r="N1022" s="1"/>
  <c r="N1016" s="1"/>
  <c r="N957" s="1"/>
  <c r="E1023"/>
  <c r="F1023"/>
  <c r="G1023" s="1"/>
  <c r="H1023"/>
  <c r="R1023"/>
  <c r="E1024"/>
  <c r="H1024" s="1"/>
  <c r="R1024" s="1"/>
  <c r="F1024"/>
  <c r="I1024"/>
  <c r="S1024" s="1"/>
  <c r="E1025"/>
  <c r="F1025"/>
  <c r="H1025"/>
  <c r="R1025" s="1"/>
  <c r="E1026"/>
  <c r="H1026" s="1"/>
  <c r="R1026" s="1"/>
  <c r="F1026"/>
  <c r="I1026" s="1"/>
  <c r="S1026" s="1"/>
  <c r="E1027"/>
  <c r="F1027"/>
  <c r="H1027"/>
  <c r="R1027" s="1"/>
  <c r="I1027"/>
  <c r="S1027" s="1"/>
  <c r="E1028"/>
  <c r="H1028" s="1"/>
  <c r="R1028" s="1"/>
  <c r="F1028"/>
  <c r="E1029"/>
  <c r="F1029"/>
  <c r="G1029" s="1"/>
  <c r="H1029"/>
  <c r="R1029" s="1"/>
  <c r="I1029"/>
  <c r="S1029"/>
  <c r="E1030"/>
  <c r="F1030"/>
  <c r="H1030"/>
  <c r="R1030" s="1"/>
  <c r="I1030"/>
  <c r="S1030" s="1"/>
  <c r="E1031"/>
  <c r="H1031" s="1"/>
  <c r="R1031" s="1"/>
  <c r="F1031"/>
  <c r="E1032"/>
  <c r="G1032" s="1"/>
  <c r="I1032"/>
  <c r="S1032" s="1"/>
  <c r="E1033"/>
  <c r="F1033"/>
  <c r="I1033" s="1"/>
  <c r="S1033" s="1"/>
  <c r="H1033"/>
  <c r="R1033"/>
  <c r="E1034"/>
  <c r="H1034" s="1"/>
  <c r="R1034" s="1"/>
  <c r="F1034"/>
  <c r="E1035"/>
  <c r="H1035" s="1"/>
  <c r="R1035" s="1"/>
  <c r="F1035"/>
  <c r="I1035"/>
  <c r="S1035" s="1"/>
  <c r="E1036"/>
  <c r="F1036"/>
  <c r="G1036"/>
  <c r="H1036"/>
  <c r="I1036"/>
  <c r="R1036"/>
  <c r="S1036"/>
  <c r="E1037"/>
  <c r="G1037"/>
  <c r="H1037"/>
  <c r="I1037"/>
  <c r="R1037"/>
  <c r="S1037"/>
  <c r="E1038"/>
  <c r="F1038"/>
  <c r="G1038" s="1"/>
  <c r="H1038"/>
  <c r="R1038"/>
  <c r="E1039"/>
  <c r="H1039" s="1"/>
  <c r="R1039" s="1"/>
  <c r="F1039"/>
  <c r="I1039"/>
  <c r="S1039" s="1"/>
  <c r="E1040"/>
  <c r="F1040"/>
  <c r="G1040"/>
  <c r="H1040"/>
  <c r="I1040"/>
  <c r="R1040"/>
  <c r="S1040"/>
  <c r="E1041"/>
  <c r="F1041"/>
  <c r="I1041" s="1"/>
  <c r="S1041" s="1"/>
  <c r="H1041"/>
  <c r="R1041" s="1"/>
  <c r="E1042"/>
  <c r="H1042" s="1"/>
  <c r="R1042" s="1"/>
  <c r="F1042"/>
  <c r="I1042" s="1"/>
  <c r="S1042" s="1"/>
  <c r="E1043"/>
  <c r="F1043"/>
  <c r="I1043" s="1"/>
  <c r="S1043" s="1"/>
  <c r="H1043"/>
  <c r="R1043" s="1"/>
  <c r="E1044"/>
  <c r="F1044"/>
  <c r="H1044"/>
  <c r="R1044" s="1"/>
  <c r="I1044"/>
  <c r="S1044" s="1"/>
  <c r="E1045"/>
  <c r="H1045" s="1"/>
  <c r="R1045" s="1"/>
  <c r="F1045"/>
  <c r="I1045" s="1"/>
  <c r="S1045" s="1"/>
  <c r="E1046"/>
  <c r="F1046"/>
  <c r="G1046" s="1"/>
  <c r="H1046"/>
  <c r="R1046" s="1"/>
  <c r="I1046"/>
  <c r="S1046"/>
  <c r="E1047"/>
  <c r="F1047"/>
  <c r="H1047"/>
  <c r="R1047" s="1"/>
  <c r="I1047"/>
  <c r="S1047" s="1"/>
  <c r="E1048"/>
  <c r="H1048" s="1"/>
  <c r="R1048" s="1"/>
  <c r="F1048"/>
  <c r="I1048" s="1"/>
  <c r="S1048" s="1"/>
  <c r="E1049"/>
  <c r="F1049"/>
  <c r="G1049" s="1"/>
  <c r="H1049"/>
  <c r="R1049" s="1"/>
  <c r="E1050"/>
  <c r="F1050"/>
  <c r="H1050"/>
  <c r="R1050" s="1"/>
  <c r="I1050"/>
  <c r="S1050" s="1"/>
  <c r="AA1051"/>
  <c r="N1052"/>
  <c r="O1052"/>
  <c r="R1052"/>
  <c r="S1052"/>
  <c r="T1052"/>
  <c r="U1052"/>
  <c r="V1052"/>
  <c r="W1052"/>
  <c r="W1051" s="1"/>
  <c r="X1052"/>
  <c r="X1051" s="1"/>
  <c r="Y1052"/>
  <c r="Z1052"/>
  <c r="AA1052"/>
  <c r="AB1052"/>
  <c r="AC1052"/>
  <c r="E1053"/>
  <c r="F1053"/>
  <c r="I1053" s="1"/>
  <c r="H1053"/>
  <c r="P1053"/>
  <c r="P1052" s="1"/>
  <c r="P1051" s="1"/>
  <c r="E1054"/>
  <c r="F1054"/>
  <c r="I1054"/>
  <c r="K1054" s="1"/>
  <c r="E1055"/>
  <c r="H1055" s="1"/>
  <c r="J1055" s="1"/>
  <c r="F1055"/>
  <c r="G1055"/>
  <c r="I1055"/>
  <c r="K1055"/>
  <c r="E1056"/>
  <c r="F1056"/>
  <c r="G1056" s="1"/>
  <c r="H1056"/>
  <c r="J1056"/>
  <c r="E1057"/>
  <c r="H1057" s="1"/>
  <c r="J1057" s="1"/>
  <c r="F1057"/>
  <c r="I1057"/>
  <c r="K1057" s="1"/>
  <c r="E1058"/>
  <c r="H1058" s="1"/>
  <c r="L1058" s="1"/>
  <c r="F1058"/>
  <c r="G1058"/>
  <c r="I1058"/>
  <c r="M1058"/>
  <c r="E1059"/>
  <c r="F1059"/>
  <c r="G1059" s="1"/>
  <c r="H1059"/>
  <c r="L1059" s="1"/>
  <c r="E1060"/>
  <c r="H1060" s="1"/>
  <c r="L1060" s="1"/>
  <c r="F1060"/>
  <c r="I1060" s="1"/>
  <c r="M1060" s="1"/>
  <c r="E1061"/>
  <c r="F1061"/>
  <c r="G1061" s="1"/>
  <c r="H1061"/>
  <c r="L1061" s="1"/>
  <c r="E1062"/>
  <c r="G1062" s="1"/>
  <c r="H1062"/>
  <c r="L1062" s="1"/>
  <c r="I1062"/>
  <c r="M1062"/>
  <c r="E1063"/>
  <c r="F1063"/>
  <c r="H1063"/>
  <c r="L1063" s="1"/>
  <c r="I1063"/>
  <c r="M1063" s="1"/>
  <c r="E1064"/>
  <c r="H1064" s="1"/>
  <c r="L1064" s="1"/>
  <c r="F1064"/>
  <c r="I1064" s="1"/>
  <c r="M1064" s="1"/>
  <c r="E1065"/>
  <c r="H1065" s="1"/>
  <c r="L1065" s="1"/>
  <c r="F1065"/>
  <c r="I1065" s="1"/>
  <c r="M1065" s="1"/>
  <c r="E1066"/>
  <c r="F1066"/>
  <c r="H1066"/>
  <c r="L1066" s="1"/>
  <c r="E1067"/>
  <c r="H1067" s="1"/>
  <c r="L1067" s="1"/>
  <c r="F1067"/>
  <c r="I1067" s="1"/>
  <c r="M1067" s="1"/>
  <c r="E1068"/>
  <c r="F1068"/>
  <c r="G1068" s="1"/>
  <c r="H1068"/>
  <c r="I1068"/>
  <c r="M1068" s="1"/>
  <c r="L1068"/>
  <c r="E1069"/>
  <c r="H1069" s="1"/>
  <c r="L1069" s="1"/>
  <c r="F1069"/>
  <c r="I1069"/>
  <c r="M1069" s="1"/>
  <c r="J1070"/>
  <c r="K1070"/>
  <c r="L1070"/>
  <c r="M1070"/>
  <c r="N1070"/>
  <c r="N1051" s="1"/>
  <c r="O1070"/>
  <c r="P1070"/>
  <c r="Q1070"/>
  <c r="T1070"/>
  <c r="T1051" s="1"/>
  <c r="U1070"/>
  <c r="U1051" s="1"/>
  <c r="V1070"/>
  <c r="W1070"/>
  <c r="X1070"/>
  <c r="Y1070"/>
  <c r="Z1070"/>
  <c r="AA1070"/>
  <c r="AB1070"/>
  <c r="AC1070"/>
  <c r="AC1051" s="1"/>
  <c r="E1071"/>
  <c r="F1071"/>
  <c r="G1071" s="1"/>
  <c r="H1071"/>
  <c r="R1071"/>
  <c r="E1072"/>
  <c r="H1072" s="1"/>
  <c r="R1072" s="1"/>
  <c r="F1072"/>
  <c r="E1073"/>
  <c r="H1073" s="1"/>
  <c r="R1073" s="1"/>
  <c r="F1073"/>
  <c r="I1073"/>
  <c r="S1073" s="1"/>
  <c r="E1074"/>
  <c r="F1074"/>
  <c r="G1074"/>
  <c r="H1074"/>
  <c r="I1074"/>
  <c r="R1074"/>
  <c r="S1074"/>
  <c r="J1076"/>
  <c r="K1076"/>
  <c r="N1076"/>
  <c r="O1076"/>
  <c r="P1076"/>
  <c r="Q1076"/>
  <c r="R1076"/>
  <c r="S1076"/>
  <c r="T1076"/>
  <c r="U1076"/>
  <c r="V1076"/>
  <c r="W1076"/>
  <c r="X1076"/>
  <c r="Y1076"/>
  <c r="Z1076"/>
  <c r="AA1076"/>
  <c r="AB1076"/>
  <c r="AC1076"/>
  <c r="E1077"/>
  <c r="E1076" s="1"/>
  <c r="F1077"/>
  <c r="F1076" s="1"/>
  <c r="G1076" s="1"/>
  <c r="H1077"/>
  <c r="L1077" s="1"/>
  <c r="L1076" s="1"/>
  <c r="J1078"/>
  <c r="K1078"/>
  <c r="L1078"/>
  <c r="M1078"/>
  <c r="P1078"/>
  <c r="Q1078"/>
  <c r="R1078"/>
  <c r="S1078"/>
  <c r="T1078"/>
  <c r="U1078"/>
  <c r="V1078"/>
  <c r="W1078"/>
  <c r="X1078"/>
  <c r="Y1078"/>
  <c r="Z1078"/>
  <c r="AA1078"/>
  <c r="AB1078"/>
  <c r="AC1078"/>
  <c r="E1079"/>
  <c r="H1079" s="1"/>
  <c r="F1079"/>
  <c r="I1079"/>
  <c r="J1080"/>
  <c r="K1080"/>
  <c r="L1080"/>
  <c r="M1080"/>
  <c r="N1080"/>
  <c r="O1080"/>
  <c r="P1080"/>
  <c r="Q1080"/>
  <c r="T1080"/>
  <c r="U1080"/>
  <c r="V1080"/>
  <c r="W1080"/>
  <c r="Z1080"/>
  <c r="AA1080"/>
  <c r="E1081"/>
  <c r="E1080" s="1"/>
  <c r="F1081"/>
  <c r="G1081" s="1"/>
  <c r="H1081"/>
  <c r="H1080" s="1"/>
  <c r="E1082"/>
  <c r="F1082"/>
  <c r="H1082"/>
  <c r="R1082" s="1"/>
  <c r="I1082"/>
  <c r="E1083"/>
  <c r="Y1083"/>
  <c r="E1084"/>
  <c r="F1084"/>
  <c r="Y1084" s="1"/>
  <c r="AC1084" s="1"/>
  <c r="X1084"/>
  <c r="AB1084" s="1"/>
  <c r="E1085"/>
  <c r="F1085"/>
  <c r="G1085"/>
  <c r="X1085"/>
  <c r="Y1085"/>
  <c r="AB1085"/>
  <c r="AC1085"/>
  <c r="J1086"/>
  <c r="K1086"/>
  <c r="N1086"/>
  <c r="O1086"/>
  <c r="P1086"/>
  <c r="Q1086"/>
  <c r="R1086"/>
  <c r="S1086"/>
  <c r="T1086"/>
  <c r="U1086"/>
  <c r="V1086"/>
  <c r="W1086"/>
  <c r="X1086"/>
  <c r="Y1086"/>
  <c r="Z1086"/>
  <c r="AA1086"/>
  <c r="AB1086"/>
  <c r="AC1086"/>
  <c r="E1087"/>
  <c r="F1087"/>
  <c r="F1086" s="1"/>
  <c r="H1087"/>
  <c r="I1087"/>
  <c r="M1087" s="1"/>
  <c r="E1088"/>
  <c r="H1088" s="1"/>
  <c r="L1088" s="1"/>
  <c r="F1088"/>
  <c r="G1088" s="1"/>
  <c r="T1089"/>
  <c r="U1089"/>
  <c r="V1089"/>
  <c r="W1089"/>
  <c r="E1090"/>
  <c r="F1090"/>
  <c r="I1090" s="1"/>
  <c r="O1090" s="1"/>
  <c r="O1089" s="1"/>
  <c r="E1091"/>
  <c r="F1091"/>
  <c r="G1091"/>
  <c r="H1091"/>
  <c r="I1091"/>
  <c r="P1091"/>
  <c r="P1089" s="1"/>
  <c r="Q1091"/>
  <c r="Q1089" s="1"/>
  <c r="E1092"/>
  <c r="F1092"/>
  <c r="G1092" s="1"/>
  <c r="H1092"/>
  <c r="R1092"/>
  <c r="E1093"/>
  <c r="F1093"/>
  <c r="H1093"/>
  <c r="R1093" s="1"/>
  <c r="I1093"/>
  <c r="S1093" s="1"/>
  <c r="E1094"/>
  <c r="F1094"/>
  <c r="G1094" s="1"/>
  <c r="H1094"/>
  <c r="R1094" s="1"/>
  <c r="I1094"/>
  <c r="S1094"/>
  <c r="E1095"/>
  <c r="F1095"/>
  <c r="H1095"/>
  <c r="R1095" s="1"/>
  <c r="E1096"/>
  <c r="F1096"/>
  <c r="I1096" s="1"/>
  <c r="S1096" s="1"/>
  <c r="H1096"/>
  <c r="R1096" s="1"/>
  <c r="E1097"/>
  <c r="H1097" s="1"/>
  <c r="R1097" s="1"/>
  <c r="F1097"/>
  <c r="G1097"/>
  <c r="I1097"/>
  <c r="S1097" s="1"/>
  <c r="E1098"/>
  <c r="H1098" s="1"/>
  <c r="J1098" s="1"/>
  <c r="J1089" s="1"/>
  <c r="F1098"/>
  <c r="I1098"/>
  <c r="K1098" s="1"/>
  <c r="K1089" s="1"/>
  <c r="E1099"/>
  <c r="F1099"/>
  <c r="G1099" s="1"/>
  <c r="H1099"/>
  <c r="R1099" s="1"/>
  <c r="E1100"/>
  <c r="H1100" s="1"/>
  <c r="R1100" s="1"/>
  <c r="F1100"/>
  <c r="G1100"/>
  <c r="I1100"/>
  <c r="S1100"/>
  <c r="E1101"/>
  <c r="F1101"/>
  <c r="G1101" s="1"/>
  <c r="H1101"/>
  <c r="L1101" s="1"/>
  <c r="E1102"/>
  <c r="H1102" s="1"/>
  <c r="R1102" s="1"/>
  <c r="F1102"/>
  <c r="E1103"/>
  <c r="F1103"/>
  <c r="G1103" s="1"/>
  <c r="H1103"/>
  <c r="R1103" s="1"/>
  <c r="E1104"/>
  <c r="F1104"/>
  <c r="H1104"/>
  <c r="R1104" s="1"/>
  <c r="I1104"/>
  <c r="S1104" s="1"/>
  <c r="E1105"/>
  <c r="H1105" s="1"/>
  <c r="L1105" s="1"/>
  <c r="F1105"/>
  <c r="I1105"/>
  <c r="M1105" s="1"/>
  <c r="E1106"/>
  <c r="F1106"/>
  <c r="I1106" s="1"/>
  <c r="S1106" s="1"/>
  <c r="H1106"/>
  <c r="R1106"/>
  <c r="E1107"/>
  <c r="H1107" s="1"/>
  <c r="R1107" s="1"/>
  <c r="F1107"/>
  <c r="E1108"/>
  <c r="F1108"/>
  <c r="H1108"/>
  <c r="R1108" s="1"/>
  <c r="E1109"/>
  <c r="F1109"/>
  <c r="G1109"/>
  <c r="H1109"/>
  <c r="I1109"/>
  <c r="L1109"/>
  <c r="M1109"/>
  <c r="E1110"/>
  <c r="F1110"/>
  <c r="G1110" s="1"/>
  <c r="H1110"/>
  <c r="R1110"/>
  <c r="E1111"/>
  <c r="F1111"/>
  <c r="H1111"/>
  <c r="R1111" s="1"/>
  <c r="I1111"/>
  <c r="S1111" s="1"/>
  <c r="E1112"/>
  <c r="H1112" s="1"/>
  <c r="L1112" s="1"/>
  <c r="F1112"/>
  <c r="G1112" s="1"/>
  <c r="I1112"/>
  <c r="M1112"/>
  <c r="E1113"/>
  <c r="F1113"/>
  <c r="H1113"/>
  <c r="R1113" s="1"/>
  <c r="E1114"/>
  <c r="F1114"/>
  <c r="H1114"/>
  <c r="R1114" s="1"/>
  <c r="E1115"/>
  <c r="F1115"/>
  <c r="G1115" s="1"/>
  <c r="H1115"/>
  <c r="R1115"/>
  <c r="E1116"/>
  <c r="H1116" s="1"/>
  <c r="R1116" s="1"/>
  <c r="F1116"/>
  <c r="I1116"/>
  <c r="S1116" s="1"/>
  <c r="E1117"/>
  <c r="F1117"/>
  <c r="I1117" s="1"/>
  <c r="M1117" s="1"/>
  <c r="H1117"/>
  <c r="L1117" s="1"/>
  <c r="E1118"/>
  <c r="F1118"/>
  <c r="G1118" s="1"/>
  <c r="H1118"/>
  <c r="I1118"/>
  <c r="S1118" s="1"/>
  <c r="R1118"/>
  <c r="E1119"/>
  <c r="H1119" s="1"/>
  <c r="R1119" s="1"/>
  <c r="F1119"/>
  <c r="I1119"/>
  <c r="S1119" s="1"/>
  <c r="E1120"/>
  <c r="I1120"/>
  <c r="S1120" s="1"/>
  <c r="E1121"/>
  <c r="F1121"/>
  <c r="H1121"/>
  <c r="L1121" s="1"/>
  <c r="I1121"/>
  <c r="M1121" s="1"/>
  <c r="E1122"/>
  <c r="H1122" s="1"/>
  <c r="L1122" s="1"/>
  <c r="F1122"/>
  <c r="G1122" s="1"/>
  <c r="I1122"/>
  <c r="M1122" s="1"/>
  <c r="E1123"/>
  <c r="F1123"/>
  <c r="G1123" s="1"/>
  <c r="X1123"/>
  <c r="AB1123"/>
  <c r="E1124"/>
  <c r="X1124" s="1"/>
  <c r="F1124"/>
  <c r="E1125"/>
  <c r="F1125"/>
  <c r="G1125" s="1"/>
  <c r="X1125"/>
  <c r="Z1125" s="1"/>
  <c r="Z1089" s="1"/>
  <c r="Y1125"/>
  <c r="AA1125"/>
  <c r="AA1089" s="1"/>
  <c r="J1127"/>
  <c r="K1127"/>
  <c r="L1127"/>
  <c r="M1127"/>
  <c r="P1127"/>
  <c r="Q1127"/>
  <c r="R1127"/>
  <c r="S1127"/>
  <c r="T1127"/>
  <c r="U1127"/>
  <c r="V1127"/>
  <c r="W1127"/>
  <c r="X1127"/>
  <c r="Y1127"/>
  <c r="Z1127"/>
  <c r="AA1127"/>
  <c r="AB1127"/>
  <c r="AC1127"/>
  <c r="E1128"/>
  <c r="E1127" s="1"/>
  <c r="F1128"/>
  <c r="I1128" s="1"/>
  <c r="J1129"/>
  <c r="K1129"/>
  <c r="L1129"/>
  <c r="M1129"/>
  <c r="P1129"/>
  <c r="Q1129"/>
  <c r="T1129"/>
  <c r="U1129"/>
  <c r="V1129"/>
  <c r="W1129"/>
  <c r="X1129"/>
  <c r="Z1129"/>
  <c r="AA1129"/>
  <c r="E1130"/>
  <c r="E1129" s="1"/>
  <c r="F1130"/>
  <c r="I1130" s="1"/>
  <c r="O1130" s="1"/>
  <c r="O1129" s="1"/>
  <c r="E1131"/>
  <c r="F1131"/>
  <c r="G1131"/>
  <c r="H1131"/>
  <c r="I1131"/>
  <c r="N1131"/>
  <c r="O1131"/>
  <c r="E1132"/>
  <c r="F1132"/>
  <c r="G1132" s="1"/>
  <c r="H1132"/>
  <c r="R1132"/>
  <c r="R1129" s="1"/>
  <c r="E1133"/>
  <c r="F1133"/>
  <c r="X1133"/>
  <c r="AB1133" s="1"/>
  <c r="AB1129" s="1"/>
  <c r="Y1133"/>
  <c r="Y1129" s="1"/>
  <c r="J1134"/>
  <c r="K1134"/>
  <c r="L1134"/>
  <c r="M1134"/>
  <c r="P1134"/>
  <c r="Q1134"/>
  <c r="R1134"/>
  <c r="S1134"/>
  <c r="T1134"/>
  <c r="U1134"/>
  <c r="V1134"/>
  <c r="W1134"/>
  <c r="AB1134"/>
  <c r="AC1134"/>
  <c r="E1135"/>
  <c r="F1135"/>
  <c r="H1135"/>
  <c r="N1135" s="1"/>
  <c r="N1134" s="1"/>
  <c r="I1135"/>
  <c r="E1136"/>
  <c r="E1134" s="1"/>
  <c r="F1136"/>
  <c r="Y1136"/>
  <c r="Y1134" s="1"/>
  <c r="J1137"/>
  <c r="K1137"/>
  <c r="L1137"/>
  <c r="M1137"/>
  <c r="P1137"/>
  <c r="Q1137"/>
  <c r="T1137"/>
  <c r="U1137"/>
  <c r="V1137"/>
  <c r="W1137"/>
  <c r="E1138"/>
  <c r="F1138"/>
  <c r="H1138"/>
  <c r="N1138" s="1"/>
  <c r="I1138"/>
  <c r="E1139"/>
  <c r="H1139" s="1"/>
  <c r="F1139"/>
  <c r="I1139"/>
  <c r="O1139" s="1"/>
  <c r="E1140"/>
  <c r="F1140"/>
  <c r="G1140" s="1"/>
  <c r="H1140"/>
  <c r="R1140"/>
  <c r="R1137" s="1"/>
  <c r="E1141"/>
  <c r="X1141" s="1"/>
  <c r="Z1141" s="1"/>
  <c r="Z1137" s="1"/>
  <c r="F1141"/>
  <c r="E1142"/>
  <c r="F1142"/>
  <c r="X1142"/>
  <c r="AB1142" s="1"/>
  <c r="AB1137" s="1"/>
  <c r="Y1142"/>
  <c r="AC1142" s="1"/>
  <c r="AC1137" s="1"/>
  <c r="J1143"/>
  <c r="K1143"/>
  <c r="L1143"/>
  <c r="M1143"/>
  <c r="P1143"/>
  <c r="Q1143"/>
  <c r="R1143"/>
  <c r="S1143"/>
  <c r="T1143"/>
  <c r="U1143"/>
  <c r="V1143"/>
  <c r="W1143"/>
  <c r="Y1143"/>
  <c r="Z1143"/>
  <c r="AA1143"/>
  <c r="E1144"/>
  <c r="F1144"/>
  <c r="H1144"/>
  <c r="N1144" s="1"/>
  <c r="E1145"/>
  <c r="F1145"/>
  <c r="I1145" s="1"/>
  <c r="O1145" s="1"/>
  <c r="H1145"/>
  <c r="E1146"/>
  <c r="X1146" s="1"/>
  <c r="F1146"/>
  <c r="G1146"/>
  <c r="Y1146"/>
  <c r="AC1146"/>
  <c r="AC1143" s="1"/>
  <c r="J1147"/>
  <c r="K1147"/>
  <c r="L1147"/>
  <c r="M1147"/>
  <c r="P1147"/>
  <c r="Q1147"/>
  <c r="T1147"/>
  <c r="U1147"/>
  <c r="V1147"/>
  <c r="W1147"/>
  <c r="E1148"/>
  <c r="F1148"/>
  <c r="G1148" s="1"/>
  <c r="H1148"/>
  <c r="E1149"/>
  <c r="G1149" s="1"/>
  <c r="I1149"/>
  <c r="O1149" s="1"/>
  <c r="E1150"/>
  <c r="F1150"/>
  <c r="G1150" s="1"/>
  <c r="H1150"/>
  <c r="I1150"/>
  <c r="S1150" s="1"/>
  <c r="S1147" s="1"/>
  <c r="R1150"/>
  <c r="R1147" s="1"/>
  <c r="E1151"/>
  <c r="X1151" s="1"/>
  <c r="F1151"/>
  <c r="Y1151"/>
  <c r="E1152"/>
  <c r="F1152"/>
  <c r="Y1152" s="1"/>
  <c r="AC1152" s="1"/>
  <c r="X1152"/>
  <c r="AB1152" s="1"/>
  <c r="AB1147" s="1"/>
  <c r="E1153"/>
  <c r="F1153"/>
  <c r="G1153" s="1"/>
  <c r="X1153"/>
  <c r="Y1153"/>
  <c r="AC1153" s="1"/>
  <c r="AB1153"/>
  <c r="F1154"/>
  <c r="J1154"/>
  <c r="K1154"/>
  <c r="R1154"/>
  <c r="S1154"/>
  <c r="T1154"/>
  <c r="U1154"/>
  <c r="V1154"/>
  <c r="W1154"/>
  <c r="X1154"/>
  <c r="Y1154"/>
  <c r="Z1154"/>
  <c r="AA1154"/>
  <c r="AB1154"/>
  <c r="AC1154"/>
  <c r="E1155"/>
  <c r="F1155"/>
  <c r="H1155"/>
  <c r="I1155"/>
  <c r="O1155" s="1"/>
  <c r="O1154" s="1"/>
  <c r="E1156"/>
  <c r="H1156" s="1"/>
  <c r="P1156" s="1"/>
  <c r="F1156"/>
  <c r="G1156" s="1"/>
  <c r="I1156"/>
  <c r="Q1156"/>
  <c r="Q1154" s="1"/>
  <c r="E1157"/>
  <c r="F1157"/>
  <c r="H1157"/>
  <c r="P1157" s="1"/>
  <c r="I1157"/>
  <c r="Q1157" s="1"/>
  <c r="E1158"/>
  <c r="H1158" s="1"/>
  <c r="L1158" s="1"/>
  <c r="L1154" s="1"/>
  <c r="L1126" s="1"/>
  <c r="F1158"/>
  <c r="I1158" s="1"/>
  <c r="M1158" s="1"/>
  <c r="M1154" s="1"/>
  <c r="V1159"/>
  <c r="N1160"/>
  <c r="N1159" s="1"/>
  <c r="O1160"/>
  <c r="O1159" s="1"/>
  <c r="T1160"/>
  <c r="T1159" s="1"/>
  <c r="U1160"/>
  <c r="U1159" s="1"/>
  <c r="V1160"/>
  <c r="W1160"/>
  <c r="W1159" s="1"/>
  <c r="AB1160"/>
  <c r="AB1159" s="1"/>
  <c r="AC1160"/>
  <c r="AC1159" s="1"/>
  <c r="E1161"/>
  <c r="F1161"/>
  <c r="H1161"/>
  <c r="I1161"/>
  <c r="Q1161"/>
  <c r="Q1160" s="1"/>
  <c r="Q1159" s="1"/>
  <c r="E1162"/>
  <c r="F1162"/>
  <c r="G1162" s="1"/>
  <c r="H1162"/>
  <c r="J1162" s="1"/>
  <c r="K1162"/>
  <c r="E1163"/>
  <c r="F1163"/>
  <c r="H1163"/>
  <c r="R1163" s="1"/>
  <c r="I1163"/>
  <c r="S1163" s="1"/>
  <c r="E1164"/>
  <c r="H1164" s="1"/>
  <c r="R1164" s="1"/>
  <c r="F1164"/>
  <c r="I1164" s="1"/>
  <c r="S1164" s="1"/>
  <c r="E1165"/>
  <c r="F1165"/>
  <c r="G1165"/>
  <c r="H1165"/>
  <c r="I1165"/>
  <c r="J1165"/>
  <c r="K1165"/>
  <c r="E1166"/>
  <c r="F1166"/>
  <c r="G1166" s="1"/>
  <c r="H1166"/>
  <c r="R1166"/>
  <c r="E1167"/>
  <c r="F1167"/>
  <c r="I1167" s="1"/>
  <c r="S1167" s="1"/>
  <c r="H1167"/>
  <c r="R1167" s="1"/>
  <c r="E1168"/>
  <c r="F1168"/>
  <c r="G1168"/>
  <c r="H1168"/>
  <c r="I1168"/>
  <c r="J1168"/>
  <c r="K1168"/>
  <c r="E1169"/>
  <c r="F1169"/>
  <c r="G1169" s="1"/>
  <c r="H1169"/>
  <c r="R1169"/>
  <c r="E1170"/>
  <c r="H1170" s="1"/>
  <c r="R1170" s="1"/>
  <c r="F1170"/>
  <c r="E1171"/>
  <c r="H1171" s="1"/>
  <c r="J1171" s="1"/>
  <c r="F1171"/>
  <c r="G1171" s="1"/>
  <c r="K1171"/>
  <c r="E1172"/>
  <c r="F1172"/>
  <c r="H1172"/>
  <c r="R1172" s="1"/>
  <c r="E1173"/>
  <c r="F1173"/>
  <c r="I1173" s="1"/>
  <c r="S1173" s="1"/>
  <c r="H1173"/>
  <c r="R1173" s="1"/>
  <c r="E1174"/>
  <c r="F1174"/>
  <c r="G1174"/>
  <c r="H1174"/>
  <c r="I1174"/>
  <c r="J1174"/>
  <c r="K1174"/>
  <c r="E1175"/>
  <c r="F1175"/>
  <c r="I1175" s="1"/>
  <c r="H1175"/>
  <c r="L1175"/>
  <c r="E1176"/>
  <c r="H1176" s="1"/>
  <c r="R1176" s="1"/>
  <c r="F1176"/>
  <c r="I1176"/>
  <c r="S1176" s="1"/>
  <c r="E1177"/>
  <c r="F1177"/>
  <c r="G1177" s="1"/>
  <c r="H1177"/>
  <c r="R1177"/>
  <c r="E1178"/>
  <c r="H1178" s="1"/>
  <c r="L1178" s="1"/>
  <c r="F1178"/>
  <c r="I1178"/>
  <c r="E1179"/>
  <c r="F1179"/>
  <c r="G1179" s="1"/>
  <c r="H1179"/>
  <c r="L1179" s="1"/>
  <c r="E1180"/>
  <c r="H1180" s="1"/>
  <c r="L1180" s="1"/>
  <c r="F1180"/>
  <c r="G1180"/>
  <c r="I1180"/>
  <c r="M1180"/>
  <c r="E1181"/>
  <c r="F1181"/>
  <c r="H1181"/>
  <c r="L1181" s="1"/>
  <c r="E1182"/>
  <c r="H1182" s="1"/>
  <c r="L1182" s="1"/>
  <c r="F1182"/>
  <c r="M1182"/>
  <c r="E1183"/>
  <c r="G1183" s="1"/>
  <c r="I1183"/>
  <c r="S1183" s="1"/>
  <c r="E1184"/>
  <c r="F1184"/>
  <c r="G1184" s="1"/>
  <c r="H1184"/>
  <c r="R1184"/>
  <c r="E1185"/>
  <c r="H1185" s="1"/>
  <c r="L1185" s="1"/>
  <c r="F1185"/>
  <c r="I1185"/>
  <c r="E1186"/>
  <c r="H1186" s="1"/>
  <c r="L1186" s="1"/>
  <c r="F1186"/>
  <c r="I1186" s="1"/>
  <c r="E1187"/>
  <c r="F1187"/>
  <c r="I1187" s="1"/>
  <c r="S1187" s="1"/>
  <c r="H1187"/>
  <c r="R1187" s="1"/>
  <c r="E1188"/>
  <c r="F1188"/>
  <c r="H1188"/>
  <c r="R1188" s="1"/>
  <c r="I1188"/>
  <c r="S1188" s="1"/>
  <c r="E1189"/>
  <c r="H1189" s="1"/>
  <c r="L1189" s="1"/>
  <c r="F1189"/>
  <c r="E1190"/>
  <c r="F1190"/>
  <c r="G1190" s="1"/>
  <c r="H1190"/>
  <c r="L1190" s="1"/>
  <c r="I1190"/>
  <c r="M1190"/>
  <c r="E1191"/>
  <c r="F1191"/>
  <c r="H1191"/>
  <c r="R1191" s="1"/>
  <c r="I1191"/>
  <c r="S1191" s="1"/>
  <c r="E1192"/>
  <c r="H1192" s="1"/>
  <c r="R1192" s="1"/>
  <c r="F1192"/>
  <c r="I1192" s="1"/>
  <c r="S1192" s="1"/>
  <c r="E1193"/>
  <c r="F1193"/>
  <c r="G1193"/>
  <c r="H1193"/>
  <c r="I1193"/>
  <c r="L1193"/>
  <c r="M1193"/>
  <c r="E1194"/>
  <c r="F1194"/>
  <c r="G1194" s="1"/>
  <c r="H1194"/>
  <c r="R1194"/>
  <c r="E1195"/>
  <c r="F1195"/>
  <c r="H1195"/>
  <c r="R1195" s="1"/>
  <c r="I1195"/>
  <c r="S1195" s="1"/>
  <c r="E1196"/>
  <c r="F1196"/>
  <c r="G1196" s="1"/>
  <c r="H1196"/>
  <c r="L1196" s="1"/>
  <c r="I1196"/>
  <c r="M1196"/>
  <c r="E1197"/>
  <c r="F1197"/>
  <c r="H1197"/>
  <c r="L1197" s="1"/>
  <c r="E1198"/>
  <c r="F1198"/>
  <c r="M1198" s="1"/>
  <c r="H1198"/>
  <c r="L1198" s="1"/>
  <c r="E1199"/>
  <c r="F1199"/>
  <c r="G1199" s="1"/>
  <c r="H1199"/>
  <c r="L1199" s="1"/>
  <c r="M1199"/>
  <c r="E1200"/>
  <c r="F1200"/>
  <c r="H1200"/>
  <c r="L1200" s="1"/>
  <c r="I1200"/>
  <c r="E1201"/>
  <c r="H1201" s="1"/>
  <c r="R1201" s="1"/>
  <c r="F1201"/>
  <c r="I1201"/>
  <c r="S1201" s="1"/>
  <c r="E1202"/>
  <c r="F1202"/>
  <c r="G1202" s="1"/>
  <c r="H1202"/>
  <c r="L1202"/>
  <c r="E1203"/>
  <c r="H1203" s="1"/>
  <c r="L1203" s="1"/>
  <c r="F1203"/>
  <c r="E1204"/>
  <c r="F1204"/>
  <c r="X1204"/>
  <c r="Z1204" s="1"/>
  <c r="Y1204"/>
  <c r="E1205"/>
  <c r="X1205" s="1"/>
  <c r="Z1205" s="1"/>
  <c r="F1205"/>
  <c r="G1205" s="1"/>
  <c r="Y1205"/>
  <c r="AA1205" s="1"/>
  <c r="E1207"/>
  <c r="F1207"/>
  <c r="H1207"/>
  <c r="I1207"/>
  <c r="J1207"/>
  <c r="K1207"/>
  <c r="L1207"/>
  <c r="M1207"/>
  <c r="N1207"/>
  <c r="O1207"/>
  <c r="P1207"/>
  <c r="Q1207"/>
  <c r="R1207"/>
  <c r="S1207"/>
  <c r="T1207"/>
  <c r="U1207"/>
  <c r="V1207"/>
  <c r="W1207"/>
  <c r="X1207"/>
  <c r="AB1207"/>
  <c r="AC1207"/>
  <c r="AC1206" s="1"/>
  <c r="E1208"/>
  <c r="F1208"/>
  <c r="G1208"/>
  <c r="X1208"/>
  <c r="Y1208"/>
  <c r="Y1207" s="1"/>
  <c r="Z1208"/>
  <c r="Z1207" s="1"/>
  <c r="AA1208"/>
  <c r="AA1207" s="1"/>
  <c r="J1209"/>
  <c r="K1209"/>
  <c r="L1209"/>
  <c r="M1209"/>
  <c r="P1209"/>
  <c r="Q1209"/>
  <c r="R1209"/>
  <c r="S1209"/>
  <c r="T1209"/>
  <c r="U1209"/>
  <c r="V1209"/>
  <c r="W1209"/>
  <c r="AA1209"/>
  <c r="AB1209"/>
  <c r="AC1209"/>
  <c r="E1210"/>
  <c r="E1209" s="1"/>
  <c r="F1210"/>
  <c r="F1209" s="1"/>
  <c r="E1211"/>
  <c r="X1211" s="1"/>
  <c r="F1211"/>
  <c r="G1211"/>
  <c r="Y1211"/>
  <c r="Y1209" s="1"/>
  <c r="AA1211"/>
  <c r="N1212"/>
  <c r="O1212"/>
  <c r="R1212"/>
  <c r="S1212"/>
  <c r="T1212"/>
  <c r="U1212"/>
  <c r="V1212"/>
  <c r="W1212"/>
  <c r="X1212"/>
  <c r="Y1212"/>
  <c r="Z1212"/>
  <c r="AA1212"/>
  <c r="AB1212"/>
  <c r="AC1212"/>
  <c r="E1213"/>
  <c r="F1213"/>
  <c r="G1213" s="1"/>
  <c r="H1213"/>
  <c r="E1214"/>
  <c r="F1214"/>
  <c r="G1214" s="1"/>
  <c r="H1214"/>
  <c r="I1214"/>
  <c r="Q1214" s="1"/>
  <c r="P1214"/>
  <c r="E1215"/>
  <c r="H1215" s="1"/>
  <c r="J1215" s="1"/>
  <c r="F1215"/>
  <c r="I1215"/>
  <c r="K1215" s="1"/>
  <c r="E1216"/>
  <c r="H1216" s="1"/>
  <c r="J1216" s="1"/>
  <c r="F1216"/>
  <c r="I1216" s="1"/>
  <c r="K1216" s="1"/>
  <c r="E1217"/>
  <c r="F1217"/>
  <c r="G1217" s="1"/>
  <c r="H1217"/>
  <c r="J1217" s="1"/>
  <c r="E1218"/>
  <c r="F1218"/>
  <c r="H1218"/>
  <c r="L1218" s="1"/>
  <c r="I1218"/>
  <c r="M1218" s="1"/>
  <c r="E1219"/>
  <c r="H1219" s="1"/>
  <c r="L1219" s="1"/>
  <c r="F1219"/>
  <c r="I1219"/>
  <c r="M1219" s="1"/>
  <c r="O1128" l="1"/>
  <c r="O1127" s="1"/>
  <c r="I1127"/>
  <c r="AB1014"/>
  <c r="X958"/>
  <c r="X957" s="1"/>
  <c r="X876"/>
  <c r="Z886"/>
  <c r="Z876" s="1"/>
  <c r="N1079"/>
  <c r="N1078" s="1"/>
  <c r="H1078"/>
  <c r="X1143"/>
  <c r="AB1146"/>
  <c r="AB1143" s="1"/>
  <c r="X1209"/>
  <c r="X1206" s="1"/>
  <c r="Z1211"/>
  <c r="Z1209" s="1"/>
  <c r="Z1151"/>
  <c r="Z1147" s="1"/>
  <c r="X1147"/>
  <c r="Z1206"/>
  <c r="L1212"/>
  <c r="P1154"/>
  <c r="L1089"/>
  <c r="L914"/>
  <c r="K887"/>
  <c r="P845"/>
  <c r="L820"/>
  <c r="G826"/>
  <c r="I826"/>
  <c r="K826" s="1"/>
  <c r="G829"/>
  <c r="I829"/>
  <c r="M829" s="1"/>
  <c r="G799"/>
  <c r="H799"/>
  <c r="L799" s="1"/>
  <c r="H698"/>
  <c r="N699"/>
  <c r="N698" s="1"/>
  <c r="G685"/>
  <c r="H685"/>
  <c r="S677"/>
  <c r="G677"/>
  <c r="S674"/>
  <c r="G674"/>
  <c r="R669"/>
  <c r="H669"/>
  <c r="G655"/>
  <c r="H655"/>
  <c r="G612"/>
  <c r="I612"/>
  <c r="G609"/>
  <c r="I609"/>
  <c r="S609" s="1"/>
  <c r="G600"/>
  <c r="I600"/>
  <c r="S600" s="1"/>
  <c r="G535"/>
  <c r="I535"/>
  <c r="S535" s="1"/>
  <c r="G531"/>
  <c r="I531"/>
  <c r="S531" s="1"/>
  <c r="G525"/>
  <c r="I525"/>
  <c r="S525" s="1"/>
  <c r="H459"/>
  <c r="J460"/>
  <c r="J459" s="1"/>
  <c r="G455"/>
  <c r="I455"/>
  <c r="M455" s="1"/>
  <c r="G446"/>
  <c r="I446"/>
  <c r="M446" s="1"/>
  <c r="F435"/>
  <c r="I437"/>
  <c r="K437" s="1"/>
  <c r="G381"/>
  <c r="H381"/>
  <c r="R381" s="1"/>
  <c r="R349"/>
  <c r="H349"/>
  <c r="R345"/>
  <c r="H345"/>
  <c r="I335"/>
  <c r="Y335"/>
  <c r="AC335" s="1"/>
  <c r="G326"/>
  <c r="I326"/>
  <c r="S326" s="1"/>
  <c r="I1184"/>
  <c r="S1184" s="1"/>
  <c r="K1160"/>
  <c r="K1159" s="1"/>
  <c r="AC1147"/>
  <c r="H1134"/>
  <c r="U1126"/>
  <c r="H1128"/>
  <c r="I1115"/>
  <c r="S1115" s="1"/>
  <c r="J1075"/>
  <c r="V1075"/>
  <c r="I1071"/>
  <c r="S1071" s="1"/>
  <c r="V1051"/>
  <c r="I1023"/>
  <c r="S1023" s="1"/>
  <c r="I1002"/>
  <c r="M1002" s="1"/>
  <c r="I966"/>
  <c r="J914"/>
  <c r="W897"/>
  <c r="N897"/>
  <c r="I892"/>
  <c r="M892" s="1"/>
  <c r="F855"/>
  <c r="E845"/>
  <c r="G1219"/>
  <c r="I1217"/>
  <c r="K1217" s="1"/>
  <c r="G1215"/>
  <c r="AB1206"/>
  <c r="U1206"/>
  <c r="AA1206"/>
  <c r="Y1160"/>
  <c r="Y1159" s="1"/>
  <c r="G1201"/>
  <c r="I1199"/>
  <c r="I1171"/>
  <c r="I1162"/>
  <c r="G1151"/>
  <c r="G1139"/>
  <c r="G1136"/>
  <c r="G1119"/>
  <c r="G1107"/>
  <c r="G1106"/>
  <c r="G1105"/>
  <c r="I1103"/>
  <c r="S1103" s="1"/>
  <c r="G1098"/>
  <c r="I1088"/>
  <c r="E1086"/>
  <c r="I1081"/>
  <c r="S1081" s="1"/>
  <c r="E1078"/>
  <c r="G1072"/>
  <c r="O1051"/>
  <c r="G1069"/>
  <c r="I1061"/>
  <c r="M1061" s="1"/>
  <c r="Z1051"/>
  <c r="I1049"/>
  <c r="S1049" s="1"/>
  <c r="G1034"/>
  <c r="G1033"/>
  <c r="G1026"/>
  <c r="G1218"/>
  <c r="F1212"/>
  <c r="I1210"/>
  <c r="V1206"/>
  <c r="S1206"/>
  <c r="Y1206"/>
  <c r="W1206"/>
  <c r="T1206"/>
  <c r="AA1204"/>
  <c r="AA1160" s="1"/>
  <c r="AA1159" s="1"/>
  <c r="M1202"/>
  <c r="G1195"/>
  <c r="I1194"/>
  <c r="S1194" s="1"/>
  <c r="G1191"/>
  <c r="G1188"/>
  <c r="G1187"/>
  <c r="M1186"/>
  <c r="H1183"/>
  <c r="R1183" s="1"/>
  <c r="I1179"/>
  <c r="G1172"/>
  <c r="I1169"/>
  <c r="S1169" s="1"/>
  <c r="I1166"/>
  <c r="S1166" s="1"/>
  <c r="G1163"/>
  <c r="G1157"/>
  <c r="H1149"/>
  <c r="N1149" s="1"/>
  <c r="I1148"/>
  <c r="E1143"/>
  <c r="X1136"/>
  <c r="AC1133"/>
  <c r="AC1129" s="1"/>
  <c r="G1133"/>
  <c r="I1132"/>
  <c r="S1132" s="1"/>
  <c r="S1129" s="1"/>
  <c r="G1128"/>
  <c r="W1126"/>
  <c r="T1126"/>
  <c r="F1127"/>
  <c r="Y1123"/>
  <c r="G1121"/>
  <c r="G1113"/>
  <c r="G1111"/>
  <c r="I1110"/>
  <c r="S1110" s="1"/>
  <c r="G1104"/>
  <c r="I1099"/>
  <c r="S1099" s="1"/>
  <c r="G1095"/>
  <c r="G1093"/>
  <c r="I1092"/>
  <c r="S1092" s="1"/>
  <c r="R1081"/>
  <c r="R1080" s="1"/>
  <c r="I1077"/>
  <c r="G1066"/>
  <c r="G1065"/>
  <c r="G1063"/>
  <c r="I1056"/>
  <c r="K1056" s="1"/>
  <c r="K1052" s="1"/>
  <c r="K1051" s="1"/>
  <c r="G1050"/>
  <c r="G1047"/>
  <c r="G1044"/>
  <c r="G1043"/>
  <c r="I1038"/>
  <c r="S1038" s="1"/>
  <c r="G1030"/>
  <c r="G1027"/>
  <c r="G1021"/>
  <c r="L1016"/>
  <c r="AC1015"/>
  <c r="G1007"/>
  <c r="G998"/>
  <c r="G989"/>
  <c r="H980"/>
  <c r="L980" s="1"/>
  <c r="H977"/>
  <c r="J977" s="1"/>
  <c r="J958" s="1"/>
  <c r="J957" s="1"/>
  <c r="G976"/>
  <c r="R975"/>
  <c r="I973"/>
  <c r="K973" s="1"/>
  <c r="H971"/>
  <c r="I969"/>
  <c r="S966"/>
  <c r="I964"/>
  <c r="K964" s="1"/>
  <c r="G961"/>
  <c r="AA957"/>
  <c r="I955"/>
  <c r="M955" s="1"/>
  <c r="I948"/>
  <c r="Q948" s="1"/>
  <c r="Q945" s="1"/>
  <c r="E945"/>
  <c r="AB897"/>
  <c r="S897"/>
  <c r="G940"/>
  <c r="I934"/>
  <c r="M934" s="1"/>
  <c r="G910"/>
  <c r="I901"/>
  <c r="M901" s="1"/>
  <c r="H894"/>
  <c r="L894" s="1"/>
  <c r="H891"/>
  <c r="J891" s="1"/>
  <c r="G881"/>
  <c r="G878"/>
  <c r="I872"/>
  <c r="K872" s="1"/>
  <c r="K868" s="1"/>
  <c r="I869"/>
  <c r="W854"/>
  <c r="G866"/>
  <c r="X857"/>
  <c r="AB857" s="1"/>
  <c r="AB855" s="1"/>
  <c r="AB854" s="1"/>
  <c r="I850"/>
  <c r="G847"/>
  <c r="Z844"/>
  <c r="Z820" s="1"/>
  <c r="G842"/>
  <c r="I841"/>
  <c r="M841" s="1"/>
  <c r="G839"/>
  <c r="I838"/>
  <c r="M838" s="1"/>
  <c r="G836"/>
  <c r="U715"/>
  <c r="G819"/>
  <c r="H814"/>
  <c r="L814" s="1"/>
  <c r="I812"/>
  <c r="S812" s="1"/>
  <c r="G791"/>
  <c r="H790"/>
  <c r="R790" s="1"/>
  <c r="I788"/>
  <c r="K788" s="1"/>
  <c r="G772"/>
  <c r="G763"/>
  <c r="G754"/>
  <c r="L743"/>
  <c r="G745"/>
  <c r="Q743"/>
  <c r="I741"/>
  <c r="M741" s="1"/>
  <c r="F709"/>
  <c r="X701"/>
  <c r="G692"/>
  <c r="M687"/>
  <c r="H680"/>
  <c r="G668"/>
  <c r="I665"/>
  <c r="S665" s="1"/>
  <c r="S657"/>
  <c r="S652"/>
  <c r="H650"/>
  <c r="H640" s="1"/>
  <c r="G647"/>
  <c r="I638"/>
  <c r="S638" s="1"/>
  <c r="I629"/>
  <c r="S629" s="1"/>
  <c r="I620"/>
  <c r="S620" s="1"/>
  <c r="I572"/>
  <c r="M572" s="1"/>
  <c r="G554"/>
  <c r="G548"/>
  <c r="G542"/>
  <c r="I533"/>
  <c r="K533" s="1"/>
  <c r="J515"/>
  <c r="I478"/>
  <c r="S478" s="1"/>
  <c r="E472"/>
  <c r="E471" s="1"/>
  <c r="I462"/>
  <c r="M462" s="1"/>
  <c r="Y434"/>
  <c r="N434"/>
  <c r="I423"/>
  <c r="M423" s="1"/>
  <c r="M415" s="1"/>
  <c r="M414" s="1"/>
  <c r="U414"/>
  <c r="F415"/>
  <c r="X407"/>
  <c r="R407"/>
  <c r="M401"/>
  <c r="H241"/>
  <c r="F702"/>
  <c r="G702" s="1"/>
  <c r="I703"/>
  <c r="I702" s="1"/>
  <c r="H696"/>
  <c r="N697"/>
  <c r="N696" s="1"/>
  <c r="G676"/>
  <c r="H676"/>
  <c r="L676" s="1"/>
  <c r="G673"/>
  <c r="H673"/>
  <c r="G642"/>
  <c r="I642"/>
  <c r="G606"/>
  <c r="I606"/>
  <c r="S606" s="1"/>
  <c r="G597"/>
  <c r="I597"/>
  <c r="S597" s="1"/>
  <c r="E588"/>
  <c r="H589"/>
  <c r="G562"/>
  <c r="I562"/>
  <c r="S562" s="1"/>
  <c r="G558"/>
  <c r="I558"/>
  <c r="M558" s="1"/>
  <c r="G552"/>
  <c r="I552"/>
  <c r="M552" s="1"/>
  <c r="Y498"/>
  <c r="AA514"/>
  <c r="AA498" s="1"/>
  <c r="G491"/>
  <c r="I491"/>
  <c r="S491" s="1"/>
  <c r="H472"/>
  <c r="H471" s="1"/>
  <c r="P473"/>
  <c r="P472" s="1"/>
  <c r="P471" s="1"/>
  <c r="G468"/>
  <c r="H468"/>
  <c r="L468" s="1"/>
  <c r="G452"/>
  <c r="I452"/>
  <c r="M452" s="1"/>
  <c r="G443"/>
  <c r="I443"/>
  <c r="M443" s="1"/>
  <c r="S397"/>
  <c r="G397"/>
  <c r="S394"/>
  <c r="G394"/>
  <c r="S382"/>
  <c r="G382"/>
  <c r="G346"/>
  <c r="S346"/>
  <c r="G323"/>
  <c r="I323"/>
  <c r="S323" s="1"/>
  <c r="O240"/>
  <c r="O239" s="1"/>
  <c r="I239"/>
  <c r="P1075"/>
  <c r="Y1051"/>
  <c r="AC897"/>
  <c r="Z715"/>
  <c r="W715"/>
  <c r="M611"/>
  <c r="L241"/>
  <c r="G823"/>
  <c r="I823"/>
  <c r="K823" s="1"/>
  <c r="X712"/>
  <c r="X711" s="1"/>
  <c r="Z714"/>
  <c r="Z712" s="1"/>
  <c r="Z711" s="1"/>
  <c r="S686"/>
  <c r="G686"/>
  <c r="G664"/>
  <c r="H664"/>
  <c r="L664" s="1"/>
  <c r="S656"/>
  <c r="G656"/>
  <c r="R651"/>
  <c r="H651"/>
  <c r="G614"/>
  <c r="Q614"/>
  <c r="Q611" s="1"/>
  <c r="G603"/>
  <c r="I603"/>
  <c r="S603" s="1"/>
  <c r="G585"/>
  <c r="Y585"/>
  <c r="AC585" s="1"/>
  <c r="G579"/>
  <c r="I579"/>
  <c r="M579" s="1"/>
  <c r="G506"/>
  <c r="I506"/>
  <c r="M506" s="1"/>
  <c r="G502"/>
  <c r="I502"/>
  <c r="K502" s="1"/>
  <c r="G493"/>
  <c r="I493"/>
  <c r="S493" s="1"/>
  <c r="G488"/>
  <c r="I488"/>
  <c r="S488" s="1"/>
  <c r="G449"/>
  <c r="I449"/>
  <c r="M449" s="1"/>
  <c r="G440"/>
  <c r="I440"/>
  <c r="K440" s="1"/>
  <c r="G412"/>
  <c r="Y412"/>
  <c r="S400"/>
  <c r="G400"/>
  <c r="G396"/>
  <c r="H396"/>
  <c r="L396" s="1"/>
  <c r="G393"/>
  <c r="H393"/>
  <c r="R393" s="1"/>
  <c r="G351"/>
  <c r="S351"/>
  <c r="I351"/>
  <c r="M351" s="1"/>
  <c r="G329"/>
  <c r="I329"/>
  <c r="S329" s="1"/>
  <c r="G319"/>
  <c r="I319"/>
  <c r="S319" s="1"/>
  <c r="I1202"/>
  <c r="M1179"/>
  <c r="I1177"/>
  <c r="S1177" s="1"/>
  <c r="I1140"/>
  <c r="S1140" s="1"/>
  <c r="S1137" s="1"/>
  <c r="K1126"/>
  <c r="AB1051"/>
  <c r="I993"/>
  <c r="S993" s="1"/>
  <c r="I984"/>
  <c r="M984" s="1"/>
  <c r="I981"/>
  <c r="I942"/>
  <c r="M942" s="1"/>
  <c r="T897"/>
  <c r="T854"/>
  <c r="L845"/>
  <c r="F845"/>
  <c r="I831"/>
  <c r="M831" s="1"/>
  <c r="J820"/>
  <c r="I817"/>
  <c r="M817" s="1"/>
  <c r="R743"/>
  <c r="AC715"/>
  <c r="R1206"/>
  <c r="G1207"/>
  <c r="G1189"/>
  <c r="G1141"/>
  <c r="AA1136"/>
  <c r="AA1134" s="1"/>
  <c r="G1116"/>
  <c r="R1070"/>
  <c r="R1051" s="1"/>
  <c r="G1024"/>
  <c r="AB958"/>
  <c r="AB957" s="1"/>
  <c r="AC958"/>
  <c r="G981"/>
  <c r="S969"/>
  <c r="G967"/>
  <c r="F958"/>
  <c r="G952"/>
  <c r="G943"/>
  <c r="G928"/>
  <c r="G925"/>
  <c r="G919"/>
  <c r="H914"/>
  <c r="L898"/>
  <c r="U897"/>
  <c r="R897"/>
  <c r="G886"/>
  <c r="O876"/>
  <c r="Z875"/>
  <c r="Z868" s="1"/>
  <c r="L868"/>
  <c r="Q845"/>
  <c r="G835"/>
  <c r="G832"/>
  <c r="G794"/>
  <c r="E774"/>
  <c r="P774"/>
  <c r="G769"/>
  <c r="I766"/>
  <c r="S766" s="1"/>
  <c r="G760"/>
  <c r="I757"/>
  <c r="S757" s="1"/>
  <c r="G751"/>
  <c r="I748"/>
  <c r="K748" s="1"/>
  <c r="I704"/>
  <c r="N704"/>
  <c r="E695"/>
  <c r="L695"/>
  <c r="R592"/>
  <c r="T474"/>
  <c r="G527"/>
  <c r="G521"/>
  <c r="H475"/>
  <c r="J371"/>
  <c r="W361"/>
  <c r="F362"/>
  <c r="Q339"/>
  <c r="G256"/>
  <c r="M256"/>
  <c r="M252"/>
  <c r="I252"/>
  <c r="E231"/>
  <c r="H232"/>
  <c r="G200"/>
  <c r="I200"/>
  <c r="S200" s="1"/>
  <c r="E187"/>
  <c r="H188"/>
  <c r="R188" s="1"/>
  <c r="G179"/>
  <c r="H179"/>
  <c r="R179" s="1"/>
  <c r="G170"/>
  <c r="H170"/>
  <c r="R170" s="1"/>
  <c r="H154"/>
  <c r="R154" s="1"/>
  <c r="G154"/>
  <c r="G135"/>
  <c r="I135"/>
  <c r="M135" s="1"/>
  <c r="G132"/>
  <c r="I132"/>
  <c r="M132" s="1"/>
  <c r="AA119"/>
  <c r="AA78" s="1"/>
  <c r="G119"/>
  <c r="H99"/>
  <c r="L99"/>
  <c r="L78" s="1"/>
  <c r="G60"/>
  <c r="I60"/>
  <c r="S60" s="1"/>
  <c r="G830"/>
  <c r="G827"/>
  <c r="G824"/>
  <c r="G821"/>
  <c r="G811"/>
  <c r="G808"/>
  <c r="G805"/>
  <c r="G787"/>
  <c r="G784"/>
  <c r="G781"/>
  <c r="G778"/>
  <c r="H743"/>
  <c r="E743"/>
  <c r="G731"/>
  <c r="G728"/>
  <c r="G725"/>
  <c r="F722"/>
  <c r="X715"/>
  <c r="E716"/>
  <c r="G708"/>
  <c r="M695"/>
  <c r="J695"/>
  <c r="G701"/>
  <c r="AB695"/>
  <c r="Y695"/>
  <c r="S695"/>
  <c r="P695"/>
  <c r="AA695"/>
  <c r="G697"/>
  <c r="G689"/>
  <c r="G682"/>
  <c r="G680"/>
  <c r="G670"/>
  <c r="G661"/>
  <c r="G659"/>
  <c r="G652"/>
  <c r="G650"/>
  <c r="O641"/>
  <c r="G610"/>
  <c r="G607"/>
  <c r="G604"/>
  <c r="G601"/>
  <c r="G598"/>
  <c r="G595"/>
  <c r="G582"/>
  <c r="G580"/>
  <c r="G576"/>
  <c r="G570"/>
  <c r="G555"/>
  <c r="G553"/>
  <c r="G549"/>
  <c r="G543"/>
  <c r="G528"/>
  <c r="G526"/>
  <c r="G522"/>
  <c r="X514"/>
  <c r="G512"/>
  <c r="E475"/>
  <c r="E459"/>
  <c r="U434"/>
  <c r="R434"/>
  <c r="G405"/>
  <c r="G390"/>
  <c r="G387"/>
  <c r="G385"/>
  <c r="G378"/>
  <c r="G370"/>
  <c r="G367"/>
  <c r="G364"/>
  <c r="V361"/>
  <c r="F339"/>
  <c r="E339"/>
  <c r="X313"/>
  <c r="G333"/>
  <c r="G330"/>
  <c r="G327"/>
  <c r="G324"/>
  <c r="G320"/>
  <c r="G317"/>
  <c r="I316"/>
  <c r="S316" s="1"/>
  <c r="G314"/>
  <c r="X312"/>
  <c r="AB312" s="1"/>
  <c r="AB305" s="1"/>
  <c r="I305"/>
  <c r="Y304"/>
  <c r="I301"/>
  <c r="M296"/>
  <c r="M294"/>
  <c r="I292"/>
  <c r="M287"/>
  <c r="H285"/>
  <c r="J285" s="1"/>
  <c r="K284"/>
  <c r="K280" s="1"/>
  <c r="I282"/>
  <c r="Y279"/>
  <c r="AC279" s="1"/>
  <c r="G277"/>
  <c r="Y276"/>
  <c r="AC276" s="1"/>
  <c r="M271"/>
  <c r="M269"/>
  <c r="G268"/>
  <c r="I267"/>
  <c r="M262"/>
  <c r="M260"/>
  <c r="G259"/>
  <c r="G257"/>
  <c r="G254"/>
  <c r="G247"/>
  <c r="G245"/>
  <c r="I242"/>
  <c r="O242" s="1"/>
  <c r="O241" s="1"/>
  <c r="E241"/>
  <c r="G220"/>
  <c r="G216"/>
  <c r="I208"/>
  <c r="R199"/>
  <c r="G194"/>
  <c r="N186"/>
  <c r="M186"/>
  <c r="J186"/>
  <c r="G185"/>
  <c r="AC146"/>
  <c r="E146"/>
  <c r="H144"/>
  <c r="E143"/>
  <c r="AA122"/>
  <c r="AB78"/>
  <c r="AC50"/>
  <c r="F239"/>
  <c r="G239" s="1"/>
  <c r="G240"/>
  <c r="G235"/>
  <c r="H235"/>
  <c r="L235" s="1"/>
  <c r="L231" s="1"/>
  <c r="G218"/>
  <c r="I218"/>
  <c r="S218" s="1"/>
  <c r="G197"/>
  <c r="I197"/>
  <c r="S197" s="1"/>
  <c r="M185"/>
  <c r="O185"/>
  <c r="O146" s="1"/>
  <c r="G182"/>
  <c r="H182"/>
  <c r="R182" s="1"/>
  <c r="G173"/>
  <c r="H173"/>
  <c r="R173" s="1"/>
  <c r="Z136"/>
  <c r="X129"/>
  <c r="G121"/>
  <c r="AC121"/>
  <c r="G64"/>
  <c r="I64"/>
  <c r="M64" s="1"/>
  <c r="G54"/>
  <c r="I54"/>
  <c r="K54" s="1"/>
  <c r="E305"/>
  <c r="Z241"/>
  <c r="R241"/>
  <c r="P186"/>
  <c r="I143"/>
  <c r="L129"/>
  <c r="AB50"/>
  <c r="H239"/>
  <c r="N240"/>
  <c r="N239" s="1"/>
  <c r="G238"/>
  <c r="X238"/>
  <c r="X231" s="1"/>
  <c r="G228"/>
  <c r="I228"/>
  <c r="S228" s="1"/>
  <c r="G224"/>
  <c r="I224"/>
  <c r="S224" s="1"/>
  <c r="G176"/>
  <c r="H176"/>
  <c r="R176" s="1"/>
  <c r="G167"/>
  <c r="H167"/>
  <c r="R167" s="1"/>
  <c r="G126"/>
  <c r="I126"/>
  <c r="M126" s="1"/>
  <c r="G123"/>
  <c r="I123"/>
  <c r="G742"/>
  <c r="G739"/>
  <c r="G736"/>
  <c r="E712"/>
  <c r="E711" s="1"/>
  <c r="F705"/>
  <c r="Y704"/>
  <c r="U695"/>
  <c r="E640"/>
  <c r="G639"/>
  <c r="G636"/>
  <c r="G633"/>
  <c r="G621"/>
  <c r="G618"/>
  <c r="G615"/>
  <c r="N611"/>
  <c r="H592"/>
  <c r="E592"/>
  <c r="G591"/>
  <c r="G589"/>
  <c r="AB515"/>
  <c r="G573"/>
  <c r="G571"/>
  <c r="G567"/>
  <c r="G561"/>
  <c r="G546"/>
  <c r="G544"/>
  <c r="G540"/>
  <c r="G534"/>
  <c r="G519"/>
  <c r="G517"/>
  <c r="G505"/>
  <c r="J498"/>
  <c r="K498"/>
  <c r="U474"/>
  <c r="G485"/>
  <c r="G482"/>
  <c r="G479"/>
  <c r="G463"/>
  <c r="AB434"/>
  <c r="V434"/>
  <c r="S434"/>
  <c r="P434"/>
  <c r="O434"/>
  <c r="G427"/>
  <c r="G424"/>
  <c r="G421"/>
  <c r="G418"/>
  <c r="P414"/>
  <c r="J414"/>
  <c r="E407"/>
  <c r="I362"/>
  <c r="P361"/>
  <c r="J361"/>
  <c r="G359"/>
  <c r="G356"/>
  <c r="G353"/>
  <c r="G349"/>
  <c r="G337"/>
  <c r="E280"/>
  <c r="F280"/>
  <c r="AA241"/>
  <c r="X241"/>
  <c r="G274"/>
  <c r="G270"/>
  <c r="G265"/>
  <c r="G255"/>
  <c r="G250"/>
  <c r="G248"/>
  <c r="AA238"/>
  <c r="AA231" s="1"/>
  <c r="I232"/>
  <c r="O232" s="1"/>
  <c r="O231" s="1"/>
  <c r="I227"/>
  <c r="S227" s="1"/>
  <c r="G213"/>
  <c r="G205"/>
  <c r="G191"/>
  <c r="S185"/>
  <c r="M78"/>
  <c r="G253"/>
  <c r="G246"/>
  <c r="G221"/>
  <c r="G219"/>
  <c r="G209"/>
  <c r="Z186"/>
  <c r="W186"/>
  <c r="V186"/>
  <c r="Q186"/>
  <c r="H164"/>
  <c r="R164" s="1"/>
  <c r="G158"/>
  <c r="G155"/>
  <c r="G151"/>
  <c r="F146"/>
  <c r="G146" s="1"/>
  <c r="I145"/>
  <c r="M145" s="1"/>
  <c r="E122"/>
  <c r="G117"/>
  <c r="G114"/>
  <c r="G111"/>
  <c r="G108"/>
  <c r="G105"/>
  <c r="G102"/>
  <c r="G96"/>
  <c r="G93"/>
  <c r="G90"/>
  <c r="G87"/>
  <c r="G84"/>
  <c r="G81"/>
  <c r="G75"/>
  <c r="G73"/>
  <c r="I72"/>
  <c r="M72" s="1"/>
  <c r="M50" s="1"/>
  <c r="G69"/>
  <c r="G63"/>
  <c r="I55"/>
  <c r="K55" s="1"/>
  <c r="I41"/>
  <c r="M41" s="1"/>
  <c r="G37"/>
  <c r="G35"/>
  <c r="I34"/>
  <c r="M34" s="1"/>
  <c r="I32"/>
  <c r="M32" s="1"/>
  <c r="G28"/>
  <c r="G26"/>
  <c r="I25"/>
  <c r="K25" s="1"/>
  <c r="L21"/>
  <c r="L20" s="1"/>
  <c r="G21"/>
  <c r="I20"/>
  <c r="G161"/>
  <c r="X78"/>
  <c r="I46"/>
  <c r="M46" s="1"/>
  <c r="I40"/>
  <c r="M40" s="1"/>
  <c r="I38"/>
  <c r="M38" s="1"/>
  <c r="I31"/>
  <c r="M31" s="1"/>
  <c r="I29"/>
  <c r="K29" s="1"/>
  <c r="K22"/>
  <c r="AB1124"/>
  <c r="X1089"/>
  <c r="L1206"/>
  <c r="R1160"/>
  <c r="R1159" s="1"/>
  <c r="L1160"/>
  <c r="L1159" s="1"/>
  <c r="R1126"/>
  <c r="G1203"/>
  <c r="M1203"/>
  <c r="M1197"/>
  <c r="G1197"/>
  <c r="M1181"/>
  <c r="G1181"/>
  <c r="H1154"/>
  <c r="N1155"/>
  <c r="N1154" s="1"/>
  <c r="AA1151"/>
  <c r="AA1147" s="1"/>
  <c r="Y1147"/>
  <c r="F1143"/>
  <c r="G1143" s="1"/>
  <c r="G1144"/>
  <c r="I1134"/>
  <c r="O1135"/>
  <c r="O1134" s="1"/>
  <c r="H1086"/>
  <c r="L1087"/>
  <c r="L1086" s="1"/>
  <c r="S1082"/>
  <c r="I1080"/>
  <c r="G1028"/>
  <c r="I1028"/>
  <c r="S1028" s="1"/>
  <c r="F1016"/>
  <c r="G1018"/>
  <c r="M976"/>
  <c r="M958" s="1"/>
  <c r="M957" s="1"/>
  <c r="Q976"/>
  <c r="G956"/>
  <c r="I956"/>
  <c r="M956" s="1"/>
  <c r="F945"/>
  <c r="G945" s="1"/>
  <c r="G946"/>
  <c r="H923"/>
  <c r="E921"/>
  <c r="F914"/>
  <c r="G914" s="1"/>
  <c r="G916"/>
  <c r="E903"/>
  <c r="H905"/>
  <c r="I898"/>
  <c r="K899"/>
  <c r="K898" s="1"/>
  <c r="H1212"/>
  <c r="P1213"/>
  <c r="P1212" s="1"/>
  <c r="M1178"/>
  <c r="G1178"/>
  <c r="H1147"/>
  <c r="N1148"/>
  <c r="N1147" s="1"/>
  <c r="H1137"/>
  <c r="N1139"/>
  <c r="N1137" s="1"/>
  <c r="X1134"/>
  <c r="X1126" s="1"/>
  <c r="Z1136"/>
  <c r="Z1134" s="1"/>
  <c r="F1134"/>
  <c r="G1134" s="1"/>
  <c r="G1135"/>
  <c r="AC1123"/>
  <c r="F1080"/>
  <c r="G1080" s="1"/>
  <c r="G1082"/>
  <c r="I1078"/>
  <c r="O1079"/>
  <c r="O1078" s="1"/>
  <c r="O1075" s="1"/>
  <c r="G1031"/>
  <c r="I1031"/>
  <c r="S1031" s="1"/>
  <c r="G962"/>
  <c r="I962"/>
  <c r="Q962" s="1"/>
  <c r="AA944"/>
  <c r="AA921" s="1"/>
  <c r="Y921"/>
  <c r="G1185"/>
  <c r="M1185"/>
  <c r="M1175"/>
  <c r="G1175"/>
  <c r="X1083"/>
  <c r="G1083"/>
  <c r="F1078"/>
  <c r="G1078" s="1"/>
  <c r="G1079"/>
  <c r="G1019"/>
  <c r="I1019"/>
  <c r="S1019" s="1"/>
  <c r="G971"/>
  <c r="I971"/>
  <c r="G968"/>
  <c r="I968"/>
  <c r="G953"/>
  <c r="I953"/>
  <c r="M953" s="1"/>
  <c r="G950"/>
  <c r="I950"/>
  <c r="K950" s="1"/>
  <c r="G947"/>
  <c r="I947"/>
  <c r="O947" s="1"/>
  <c r="X921"/>
  <c r="Z944"/>
  <c r="Z921" s="1"/>
  <c r="Z897" s="1"/>
  <c r="G920"/>
  <c r="I920"/>
  <c r="M920" s="1"/>
  <c r="G917"/>
  <c r="I917"/>
  <c r="K917" s="1"/>
  <c r="N877"/>
  <c r="N876" s="1"/>
  <c r="M1212"/>
  <c r="Z1160"/>
  <c r="Z1159" s="1"/>
  <c r="H1160"/>
  <c r="H1159" s="1"/>
  <c r="X1160"/>
  <c r="X1159" s="1"/>
  <c r="M1126"/>
  <c r="J1126"/>
  <c r="E1089"/>
  <c r="E1075" s="1"/>
  <c r="K1075"/>
  <c r="J945"/>
  <c r="G1216"/>
  <c r="K1212"/>
  <c r="K1206" s="1"/>
  <c r="G1210"/>
  <c r="G1209"/>
  <c r="G1192"/>
  <c r="G1176"/>
  <c r="E1154"/>
  <c r="G1154" s="1"/>
  <c r="F1147"/>
  <c r="X1137"/>
  <c r="AB1126"/>
  <c r="G1130"/>
  <c r="V1126"/>
  <c r="F1129"/>
  <c r="G1124"/>
  <c r="G1090"/>
  <c r="F1089"/>
  <c r="G1086"/>
  <c r="L1075"/>
  <c r="H1076"/>
  <c r="H1070"/>
  <c r="E1070"/>
  <c r="E1016"/>
  <c r="J1212"/>
  <c r="J1206" s="1"/>
  <c r="E1212"/>
  <c r="H1210"/>
  <c r="P1206"/>
  <c r="E1206"/>
  <c r="G1204"/>
  <c r="I1203"/>
  <c r="G1198"/>
  <c r="I1197"/>
  <c r="G1182"/>
  <c r="I1181"/>
  <c r="G1173"/>
  <c r="I1172"/>
  <c r="S1172" s="1"/>
  <c r="J1160"/>
  <c r="J1159" s="1"/>
  <c r="G1161"/>
  <c r="F1160"/>
  <c r="G1155"/>
  <c r="I1154"/>
  <c r="E1147"/>
  <c r="E1126" s="1"/>
  <c r="G1145"/>
  <c r="I1144"/>
  <c r="G1142"/>
  <c r="Y1141"/>
  <c r="E1137"/>
  <c r="H1130"/>
  <c r="P1126"/>
  <c r="I1129"/>
  <c r="AC1126"/>
  <c r="Z1126"/>
  <c r="Q1126"/>
  <c r="G1127"/>
  <c r="AB1089"/>
  <c r="G1114"/>
  <c r="I1113"/>
  <c r="S1113" s="1"/>
  <c r="G1108"/>
  <c r="I1107"/>
  <c r="S1107" s="1"/>
  <c r="G1102"/>
  <c r="I1101"/>
  <c r="M1101" s="1"/>
  <c r="M1089" s="1"/>
  <c r="G1096"/>
  <c r="I1095"/>
  <c r="S1095" s="1"/>
  <c r="H1090"/>
  <c r="G1087"/>
  <c r="G1084"/>
  <c r="S1080"/>
  <c r="AA1075"/>
  <c r="U1075"/>
  <c r="I1018"/>
  <c r="AC957"/>
  <c r="H1013"/>
  <c r="R1013" s="1"/>
  <c r="H1010"/>
  <c r="L1010" s="1"/>
  <c r="H1007"/>
  <c r="L1007" s="1"/>
  <c r="H1004"/>
  <c r="R1004" s="1"/>
  <c r="H1001"/>
  <c r="R1001" s="1"/>
  <c r="H998"/>
  <c r="R998" s="1"/>
  <c r="H995"/>
  <c r="L995" s="1"/>
  <c r="H992"/>
  <c r="L992" s="1"/>
  <c r="H989"/>
  <c r="L989" s="1"/>
  <c r="H986"/>
  <c r="L986" s="1"/>
  <c r="H983"/>
  <c r="L983" s="1"/>
  <c r="I970"/>
  <c r="K970" s="1"/>
  <c r="K958" s="1"/>
  <c r="K957" s="1"/>
  <c r="I967"/>
  <c r="K967" s="1"/>
  <c r="P958"/>
  <c r="I952"/>
  <c r="M952" s="1"/>
  <c r="M945" s="1"/>
  <c r="I949"/>
  <c r="K949" s="1"/>
  <c r="I946"/>
  <c r="K921"/>
  <c r="I919"/>
  <c r="M919" s="1"/>
  <c r="I916"/>
  <c r="P897"/>
  <c r="M898"/>
  <c r="Y897"/>
  <c r="V897"/>
  <c r="L887"/>
  <c r="Y886"/>
  <c r="M876"/>
  <c r="M854" s="1"/>
  <c r="V854"/>
  <c r="X863"/>
  <c r="S854"/>
  <c r="P854"/>
  <c r="J774"/>
  <c r="J722"/>
  <c r="J716"/>
  <c r="Q715"/>
  <c r="E704"/>
  <c r="S611"/>
  <c r="N1145"/>
  <c r="H1143"/>
  <c r="G974"/>
  <c r="I974"/>
  <c r="J888"/>
  <c r="J887" s="1"/>
  <c r="J854" s="1"/>
  <c r="H887"/>
  <c r="E868"/>
  <c r="H870"/>
  <c r="E865"/>
  <c r="H867"/>
  <c r="G859"/>
  <c r="F858"/>
  <c r="Y859"/>
  <c r="F704"/>
  <c r="G705"/>
  <c r="K774"/>
  <c r="I1137"/>
  <c r="O1138"/>
  <c r="O1137" s="1"/>
  <c r="H1120"/>
  <c r="R1120" s="1"/>
  <c r="R1089" s="1"/>
  <c r="R1075" s="1"/>
  <c r="G1120"/>
  <c r="Y1080"/>
  <c r="AC1083"/>
  <c r="AC1080" s="1"/>
  <c r="E1052"/>
  <c r="E1051" s="1"/>
  <c r="H1054"/>
  <c r="G1025"/>
  <c r="I1025"/>
  <c r="S1025" s="1"/>
  <c r="G1022"/>
  <c r="I1022"/>
  <c r="S1022" s="1"/>
  <c r="G959"/>
  <c r="I959"/>
  <c r="G1200"/>
  <c r="M1200"/>
  <c r="E1160"/>
  <c r="E1159" s="1"/>
  <c r="P1161"/>
  <c r="P1160" s="1"/>
  <c r="P1159" s="1"/>
  <c r="F1137"/>
  <c r="G1137" s="1"/>
  <c r="G1138"/>
  <c r="G965"/>
  <c r="I965"/>
  <c r="E898"/>
  <c r="E897" s="1"/>
  <c r="H899"/>
  <c r="E887"/>
  <c r="G888"/>
  <c r="G884"/>
  <c r="H884"/>
  <c r="L884" s="1"/>
  <c r="L876" s="1"/>
  <c r="L854" s="1"/>
  <c r="Y861"/>
  <c r="AC864"/>
  <c r="AC861" s="1"/>
  <c r="AC854" s="1"/>
  <c r="H861"/>
  <c r="N862"/>
  <c r="N861" s="1"/>
  <c r="J848"/>
  <c r="J845" s="1"/>
  <c r="H845"/>
  <c r="Q499"/>
  <c r="Q498" s="1"/>
  <c r="Q474" s="1"/>
  <c r="S476"/>
  <c r="G1212"/>
  <c r="M1206"/>
  <c r="F1206"/>
  <c r="N1143"/>
  <c r="G1186"/>
  <c r="G1170"/>
  <c r="G1164"/>
  <c r="G1158"/>
  <c r="AA897"/>
  <c r="X897"/>
  <c r="G887"/>
  <c r="K854"/>
  <c r="X855"/>
  <c r="U854"/>
  <c r="R854"/>
  <c r="M774"/>
  <c r="L640"/>
  <c r="Q922"/>
  <c r="Q921" s="1"/>
  <c r="Q897" s="1"/>
  <c r="I868"/>
  <c r="O869"/>
  <c r="O868" s="1"/>
  <c r="K717"/>
  <c r="Y712"/>
  <c r="Y711" s="1"/>
  <c r="AA714"/>
  <c r="AA712" s="1"/>
  <c r="AA711" s="1"/>
  <c r="F494"/>
  <c r="G494" s="1"/>
  <c r="G496"/>
  <c r="G486"/>
  <c r="I486"/>
  <c r="S486" s="1"/>
  <c r="G477"/>
  <c r="I477"/>
  <c r="S477" s="1"/>
  <c r="H456"/>
  <c r="L456" s="1"/>
  <c r="G456"/>
  <c r="S431"/>
  <c r="S430" s="1"/>
  <c r="S414" s="1"/>
  <c r="I430"/>
  <c r="AA428"/>
  <c r="AA415" s="1"/>
  <c r="AA414" s="1"/>
  <c r="Y415"/>
  <c r="O416"/>
  <c r="O415" s="1"/>
  <c r="O414" s="1"/>
  <c r="I415"/>
  <c r="I414" s="1"/>
  <c r="N372"/>
  <c r="N371" s="1"/>
  <c r="N361" s="1"/>
  <c r="Y844"/>
  <c r="I835"/>
  <c r="M835" s="1"/>
  <c r="H819"/>
  <c r="L819" s="1"/>
  <c r="H816"/>
  <c r="L816" s="1"/>
  <c r="H811"/>
  <c r="L811" s="1"/>
  <c r="H802"/>
  <c r="R802" s="1"/>
  <c r="H796"/>
  <c r="R796" s="1"/>
  <c r="R774" s="1"/>
  <c r="R715" s="1"/>
  <c r="H787"/>
  <c r="L787" s="1"/>
  <c r="I1213"/>
  <c r="I1198"/>
  <c r="I1189"/>
  <c r="M1189" s="1"/>
  <c r="I1182"/>
  <c r="I1170"/>
  <c r="S1170" s="1"/>
  <c r="S1160" s="1"/>
  <c r="S1159" s="1"/>
  <c r="Y1124"/>
  <c r="AC1124" s="1"/>
  <c r="I1114"/>
  <c r="S1114" s="1"/>
  <c r="I1108"/>
  <c r="S1108" s="1"/>
  <c r="I1102"/>
  <c r="S1102" s="1"/>
  <c r="G1073"/>
  <c r="I1072"/>
  <c r="F1070"/>
  <c r="G1070" s="1"/>
  <c r="G1067"/>
  <c r="I1066"/>
  <c r="M1066" s="1"/>
  <c r="G1064"/>
  <c r="G1060"/>
  <c r="I1059"/>
  <c r="M1059" s="1"/>
  <c r="M1052" s="1"/>
  <c r="M1051" s="1"/>
  <c r="L1052"/>
  <c r="L1051" s="1"/>
  <c r="G1057"/>
  <c r="G1054"/>
  <c r="F1052"/>
  <c r="G1039"/>
  <c r="G1035"/>
  <c r="I1034"/>
  <c r="S1034" s="1"/>
  <c r="L945"/>
  <c r="H945"/>
  <c r="G944"/>
  <c r="I943"/>
  <c r="M943" s="1"/>
  <c r="G941"/>
  <c r="I940"/>
  <c r="M940" s="1"/>
  <c r="G938"/>
  <c r="I937"/>
  <c r="M937" s="1"/>
  <c r="G935"/>
  <c r="G929"/>
  <c r="G926"/>
  <c r="F921"/>
  <c r="M914"/>
  <c r="G911"/>
  <c r="G908"/>
  <c r="I907"/>
  <c r="M907" s="1"/>
  <c r="M903" s="1"/>
  <c r="G905"/>
  <c r="F903"/>
  <c r="G902"/>
  <c r="G899"/>
  <c r="I876"/>
  <c r="AA875"/>
  <c r="AA868" s="1"/>
  <c r="G873"/>
  <c r="G1167"/>
  <c r="G1152"/>
  <c r="G1117"/>
  <c r="G1077"/>
  <c r="Z1075"/>
  <c r="W1075"/>
  <c r="T1075"/>
  <c r="Q1075"/>
  <c r="G1053"/>
  <c r="G1041"/>
  <c r="H1032"/>
  <c r="R1032" s="1"/>
  <c r="R1016" s="1"/>
  <c r="P1022"/>
  <c r="P1016" s="1"/>
  <c r="G1012"/>
  <c r="G1009"/>
  <c r="G1006"/>
  <c r="G1003"/>
  <c r="G1000"/>
  <c r="G997"/>
  <c r="G994"/>
  <c r="G991"/>
  <c r="G988"/>
  <c r="G985"/>
  <c r="G982"/>
  <c r="G979"/>
  <c r="E958"/>
  <c r="E957" s="1"/>
  <c r="G931"/>
  <c r="L921"/>
  <c r="G922"/>
  <c r="G913"/>
  <c r="L903"/>
  <c r="L897" s="1"/>
  <c r="G904"/>
  <c r="F898"/>
  <c r="G896"/>
  <c r="G893"/>
  <c r="M887"/>
  <c r="G890"/>
  <c r="I887"/>
  <c r="G883"/>
  <c r="G880"/>
  <c r="G877"/>
  <c r="F876"/>
  <c r="G875"/>
  <c r="O862"/>
  <c r="O861" s="1"/>
  <c r="G862"/>
  <c r="F861"/>
  <c r="E858"/>
  <c r="AA856"/>
  <c r="AA855" s="1"/>
  <c r="G856"/>
  <c r="I853"/>
  <c r="I845"/>
  <c r="I842"/>
  <c r="M842" s="1"/>
  <c r="I839"/>
  <c r="M839" s="1"/>
  <c r="I836"/>
  <c r="M836" s="1"/>
  <c r="I833"/>
  <c r="M833" s="1"/>
  <c r="I830"/>
  <c r="M830" s="1"/>
  <c r="I827"/>
  <c r="M827" s="1"/>
  <c r="I824"/>
  <c r="K824" s="1"/>
  <c r="K820" s="1"/>
  <c r="I821"/>
  <c r="E820"/>
  <c r="G818"/>
  <c r="G815"/>
  <c r="S813"/>
  <c r="S774" s="1"/>
  <c r="G813"/>
  <c r="G810"/>
  <c r="G807"/>
  <c r="G804"/>
  <c r="G801"/>
  <c r="G798"/>
  <c r="G795"/>
  <c r="G792"/>
  <c r="G789"/>
  <c r="G786"/>
  <c r="G783"/>
  <c r="G780"/>
  <c r="G777"/>
  <c r="F774"/>
  <c r="G774" s="1"/>
  <c r="I773"/>
  <c r="M773" s="1"/>
  <c r="I770"/>
  <c r="M770" s="1"/>
  <c r="I767"/>
  <c r="S767" s="1"/>
  <c r="I764"/>
  <c r="M764" s="1"/>
  <c r="I761"/>
  <c r="M761" s="1"/>
  <c r="I758"/>
  <c r="M758" s="1"/>
  <c r="I755"/>
  <c r="M755" s="1"/>
  <c r="I752"/>
  <c r="M752" s="1"/>
  <c r="I749"/>
  <c r="K749" s="1"/>
  <c r="I746"/>
  <c r="K746" s="1"/>
  <c r="I740"/>
  <c r="M740" s="1"/>
  <c r="I737"/>
  <c r="M737" s="1"/>
  <c r="M722" s="1"/>
  <c r="G733"/>
  <c r="G730"/>
  <c r="G727"/>
  <c r="K724"/>
  <c r="K722" s="1"/>
  <c r="G724"/>
  <c r="I720"/>
  <c r="K720" s="1"/>
  <c r="G719"/>
  <c r="G718"/>
  <c r="F716"/>
  <c r="AB715"/>
  <c r="V715"/>
  <c r="P715"/>
  <c r="H716"/>
  <c r="L713"/>
  <c r="L712" s="1"/>
  <c r="L711" s="1"/>
  <c r="G713"/>
  <c r="T710"/>
  <c r="T709" s="1"/>
  <c r="T704" s="1"/>
  <c r="G710"/>
  <c r="H706"/>
  <c r="O703"/>
  <c r="O702" s="1"/>
  <c r="G703"/>
  <c r="G699"/>
  <c r="G693"/>
  <c r="G690"/>
  <c r="G687"/>
  <c r="R685"/>
  <c r="G684"/>
  <c r="G681"/>
  <c r="G678"/>
  <c r="G675"/>
  <c r="R673"/>
  <c r="G672"/>
  <c r="G669"/>
  <c r="R667"/>
  <c r="G666"/>
  <c r="G663"/>
  <c r="G660"/>
  <c r="R658"/>
  <c r="G657"/>
  <c r="R655"/>
  <c r="G654"/>
  <c r="R652"/>
  <c r="G651"/>
  <c r="G648"/>
  <c r="G645"/>
  <c r="S640"/>
  <c r="N643"/>
  <c r="N640" s="1"/>
  <c r="G643"/>
  <c r="O642"/>
  <c r="O640" s="1"/>
  <c r="G630"/>
  <c r="G627"/>
  <c r="L611"/>
  <c r="G624"/>
  <c r="R611"/>
  <c r="H613"/>
  <c r="H611" s="1"/>
  <c r="I610"/>
  <c r="S610" s="1"/>
  <c r="I607"/>
  <c r="S607" s="1"/>
  <c r="I604"/>
  <c r="S604" s="1"/>
  <c r="I601"/>
  <c r="S601" s="1"/>
  <c r="I598"/>
  <c r="S598" s="1"/>
  <c r="I595"/>
  <c r="S595" s="1"/>
  <c r="I591"/>
  <c r="G583"/>
  <c r="I582"/>
  <c r="M582" s="1"/>
  <c r="G574"/>
  <c r="I573"/>
  <c r="M573" s="1"/>
  <c r="G565"/>
  <c r="I564"/>
  <c r="S564" s="1"/>
  <c r="G556"/>
  <c r="I555"/>
  <c r="M555" s="1"/>
  <c r="G547"/>
  <c r="I546"/>
  <c r="M546" s="1"/>
  <c r="G538"/>
  <c r="I537"/>
  <c r="K537" s="1"/>
  <c r="G529"/>
  <c r="I528"/>
  <c r="S528" s="1"/>
  <c r="K515"/>
  <c r="G520"/>
  <c r="I519"/>
  <c r="S519" s="1"/>
  <c r="E515"/>
  <c r="G513"/>
  <c r="I512"/>
  <c r="M512" s="1"/>
  <c r="G509"/>
  <c r="I508"/>
  <c r="M508" s="1"/>
  <c r="G500"/>
  <c r="H497"/>
  <c r="I485"/>
  <c r="S485" s="1"/>
  <c r="N474"/>
  <c r="L435"/>
  <c r="Q434"/>
  <c r="H435"/>
  <c r="H434" s="1"/>
  <c r="I435"/>
  <c r="L415"/>
  <c r="L414" s="1"/>
  <c r="H399"/>
  <c r="R399" s="1"/>
  <c r="R371" s="1"/>
  <c r="S371"/>
  <c r="O339"/>
  <c r="O230" s="1"/>
  <c r="H702"/>
  <c r="N703"/>
  <c r="N702" s="1"/>
  <c r="N695" s="1"/>
  <c r="S594"/>
  <c r="X515"/>
  <c r="Z583"/>
  <c r="Z515" s="1"/>
  <c r="S516"/>
  <c r="S515" s="1"/>
  <c r="H498"/>
  <c r="P500"/>
  <c r="P498" s="1"/>
  <c r="G499"/>
  <c r="F498"/>
  <c r="G489"/>
  <c r="I489"/>
  <c r="S489" s="1"/>
  <c r="G480"/>
  <c r="I480"/>
  <c r="S480" s="1"/>
  <c r="F475"/>
  <c r="G476"/>
  <c r="I472"/>
  <c r="I471" s="1"/>
  <c r="Q473"/>
  <c r="Q472" s="1"/>
  <c r="Q471" s="1"/>
  <c r="H466"/>
  <c r="L467"/>
  <c r="L466" s="1"/>
  <c r="G461"/>
  <c r="I461"/>
  <c r="M461" s="1"/>
  <c r="M459" s="1"/>
  <c r="K460"/>
  <c r="K459" s="1"/>
  <c r="G458"/>
  <c r="X458"/>
  <c r="Z428"/>
  <c r="Z415" s="1"/>
  <c r="Z414" s="1"/>
  <c r="X415"/>
  <c r="E415"/>
  <c r="H416"/>
  <c r="F414"/>
  <c r="G415"/>
  <c r="G410"/>
  <c r="I410"/>
  <c r="O410" s="1"/>
  <c r="O409"/>
  <c r="J283"/>
  <c r="J280" s="1"/>
  <c r="J230" s="1"/>
  <c r="H280"/>
  <c r="G845"/>
  <c r="F743"/>
  <c r="G743" s="1"/>
  <c r="G712"/>
  <c r="AA704"/>
  <c r="X704"/>
  <c r="G696"/>
  <c r="M640"/>
  <c r="F592"/>
  <c r="G592" s="1"/>
  <c r="F588"/>
  <c r="G588" s="1"/>
  <c r="L515"/>
  <c r="AA474"/>
  <c r="AB474"/>
  <c r="V474"/>
  <c r="M371"/>
  <c r="M361" s="1"/>
  <c r="E230"/>
  <c r="I1052"/>
  <c r="Q1053"/>
  <c r="Q1052" s="1"/>
  <c r="Q1051" s="1"/>
  <c r="R959"/>
  <c r="R958" s="1"/>
  <c r="K904"/>
  <c r="K903" s="1"/>
  <c r="I865"/>
  <c r="I854" s="1"/>
  <c r="O866"/>
  <c r="O865" s="1"/>
  <c r="H852"/>
  <c r="H851" s="1"/>
  <c r="P853"/>
  <c r="P852" s="1"/>
  <c r="P851" s="1"/>
  <c r="H820"/>
  <c r="N821"/>
  <c r="N820" s="1"/>
  <c r="N715" s="1"/>
  <c r="I698"/>
  <c r="I695" s="1"/>
  <c r="O699"/>
  <c r="O698" s="1"/>
  <c r="O695" s="1"/>
  <c r="F611"/>
  <c r="O612"/>
  <c r="O611" s="1"/>
  <c r="O474" s="1"/>
  <c r="H588"/>
  <c r="J589"/>
  <c r="J588" s="1"/>
  <c r="H515"/>
  <c r="R517"/>
  <c r="R515" s="1"/>
  <c r="G516"/>
  <c r="F515"/>
  <c r="X498"/>
  <c r="Z514"/>
  <c r="Z498" s="1"/>
  <c r="I494"/>
  <c r="K496"/>
  <c r="K494" s="1"/>
  <c r="G492"/>
  <c r="I492"/>
  <c r="S492" s="1"/>
  <c r="G483"/>
  <c r="I483"/>
  <c r="S483" s="1"/>
  <c r="F472"/>
  <c r="G473"/>
  <c r="F459"/>
  <c r="G459" s="1"/>
  <c r="G460"/>
  <c r="G432"/>
  <c r="Y432"/>
  <c r="G413"/>
  <c r="Y413"/>
  <c r="AC413" s="1"/>
  <c r="AC412"/>
  <c r="G409"/>
  <c r="F407"/>
  <c r="G407" s="1"/>
  <c r="X371"/>
  <c r="X361" s="1"/>
  <c r="AB405"/>
  <c r="AB371" s="1"/>
  <c r="G1048"/>
  <c r="G1045"/>
  <c r="G1042"/>
  <c r="O957"/>
  <c r="G932"/>
  <c r="G923"/>
  <c r="E876"/>
  <c r="G870"/>
  <c r="F868"/>
  <c r="G868" s="1"/>
  <c r="G867"/>
  <c r="F865"/>
  <c r="E861"/>
  <c r="X858"/>
  <c r="E855"/>
  <c r="F852"/>
  <c r="G848"/>
  <c r="F820"/>
  <c r="I774"/>
  <c r="S743"/>
  <c r="J743"/>
  <c r="H734"/>
  <c r="L734" s="1"/>
  <c r="L722" s="1"/>
  <c r="E722"/>
  <c r="G722" s="1"/>
  <c r="F711"/>
  <c r="G709"/>
  <c r="M706"/>
  <c r="M705" s="1"/>
  <c r="M704" s="1"/>
  <c r="G706"/>
  <c r="U704"/>
  <c r="R704"/>
  <c r="O704"/>
  <c r="G700"/>
  <c r="AC695"/>
  <c r="K695"/>
  <c r="H695"/>
  <c r="F695"/>
  <c r="F640"/>
  <c r="G640" s="1"/>
  <c r="G637"/>
  <c r="G634"/>
  <c r="G631"/>
  <c r="G628"/>
  <c r="G625"/>
  <c r="G622"/>
  <c r="G619"/>
  <c r="G616"/>
  <c r="G613"/>
  <c r="I611"/>
  <c r="E611"/>
  <c r="G594"/>
  <c r="S592"/>
  <c r="G586"/>
  <c r="AC515"/>
  <c r="AC474" s="1"/>
  <c r="G577"/>
  <c r="G568"/>
  <c r="G559"/>
  <c r="G550"/>
  <c r="G541"/>
  <c r="G532"/>
  <c r="G523"/>
  <c r="Y515"/>
  <c r="Y474" s="1"/>
  <c r="L498"/>
  <c r="L474" s="1"/>
  <c r="G503"/>
  <c r="E498"/>
  <c r="G497"/>
  <c r="W474"/>
  <c r="M435"/>
  <c r="M434" s="1"/>
  <c r="E435"/>
  <c r="F430"/>
  <c r="AB414"/>
  <c r="L371"/>
  <c r="L361" s="1"/>
  <c r="L280"/>
  <c r="P339"/>
  <c r="P230" s="1"/>
  <c r="S358"/>
  <c r="V358" s="1"/>
  <c r="V339" s="1"/>
  <c r="V230" s="1"/>
  <c r="G195"/>
  <c r="I195"/>
  <c r="S195" s="1"/>
  <c r="G143"/>
  <c r="X122"/>
  <c r="Z127"/>
  <c r="Z122" s="1"/>
  <c r="M467"/>
  <c r="M466" s="1"/>
  <c r="G467"/>
  <c r="F466"/>
  <c r="G457"/>
  <c r="J435"/>
  <c r="J434" s="1"/>
  <c r="G437"/>
  <c r="W434"/>
  <c r="T434"/>
  <c r="X430"/>
  <c r="G404"/>
  <c r="G401"/>
  <c r="G398"/>
  <c r="G395"/>
  <c r="G392"/>
  <c r="G389"/>
  <c r="G386"/>
  <c r="G383"/>
  <c r="G380"/>
  <c r="G377"/>
  <c r="K371"/>
  <c r="K361" s="1"/>
  <c r="G374"/>
  <c r="Y371"/>
  <c r="AB370"/>
  <c r="AB362" s="1"/>
  <c r="G369"/>
  <c r="G366"/>
  <c r="S363"/>
  <c r="S362" s="1"/>
  <c r="G363"/>
  <c r="AA361"/>
  <c r="U361"/>
  <c r="Y360"/>
  <c r="AC360" s="1"/>
  <c r="T358"/>
  <c r="Y354"/>
  <c r="AC354" s="1"/>
  <c r="I349"/>
  <c r="I346"/>
  <c r="K342"/>
  <c r="K339" s="1"/>
  <c r="G342"/>
  <c r="N340"/>
  <c r="N339" s="1"/>
  <c r="G340"/>
  <c r="X339"/>
  <c r="AB335"/>
  <c r="AB313" s="1"/>
  <c r="G335"/>
  <c r="G334"/>
  <c r="I330"/>
  <c r="S331" s="1"/>
  <c r="I327"/>
  <c r="S327" s="1"/>
  <c r="I324"/>
  <c r="S324" s="1"/>
  <c r="I320"/>
  <c r="S320" s="1"/>
  <c r="I317"/>
  <c r="S317" s="1"/>
  <c r="I314"/>
  <c r="E313"/>
  <c r="AA311"/>
  <c r="AA305" s="1"/>
  <c r="AA230" s="1"/>
  <c r="G311"/>
  <c r="L306"/>
  <c r="L305" s="1"/>
  <c r="G306"/>
  <c r="X305"/>
  <c r="X230" s="1"/>
  <c r="G301"/>
  <c r="G298"/>
  <c r="G295"/>
  <c r="G292"/>
  <c r="G289"/>
  <c r="G286"/>
  <c r="G282"/>
  <c r="Y277"/>
  <c r="AC277" s="1"/>
  <c r="AC241" s="1"/>
  <c r="I274"/>
  <c r="I271"/>
  <c r="I268"/>
  <c r="I265"/>
  <c r="I262"/>
  <c r="I259"/>
  <c r="I256"/>
  <c r="I253"/>
  <c r="I250"/>
  <c r="I247"/>
  <c r="K247" s="1"/>
  <c r="I244"/>
  <c r="K244" s="1"/>
  <c r="K241" s="1"/>
  <c r="F241"/>
  <c r="G241" s="1"/>
  <c r="Z238"/>
  <c r="Z231" s="1"/>
  <c r="Z230" s="1"/>
  <c r="G237"/>
  <c r="G234"/>
  <c r="M231"/>
  <c r="N232"/>
  <c r="N231" s="1"/>
  <c r="N230" s="1"/>
  <c r="G232"/>
  <c r="I231"/>
  <c r="G222"/>
  <c r="I221"/>
  <c r="S221" s="1"/>
  <c r="E204"/>
  <c r="E186" s="1"/>
  <c r="Y203"/>
  <c r="AC203" s="1"/>
  <c r="I194"/>
  <c r="S194" s="1"/>
  <c r="H362"/>
  <c r="R363"/>
  <c r="R362" s="1"/>
  <c r="AC353"/>
  <c r="G207"/>
  <c r="I207"/>
  <c r="S207" s="1"/>
  <c r="G198"/>
  <c r="I198"/>
  <c r="S198" s="1"/>
  <c r="G189"/>
  <c r="I189"/>
  <c r="O189" s="1"/>
  <c r="O187" s="1"/>
  <c r="O186" s="1"/>
  <c r="S188"/>
  <c r="AB184"/>
  <c r="AB146" s="1"/>
  <c r="AB142" s="1"/>
  <c r="X146"/>
  <c r="G133"/>
  <c r="I133"/>
  <c r="M133" s="1"/>
  <c r="M129" s="1"/>
  <c r="E371"/>
  <c r="I371"/>
  <c r="G280"/>
  <c r="S241"/>
  <c r="Q230"/>
  <c r="G231"/>
  <c r="R146"/>
  <c r="R142" s="1"/>
  <c r="X142"/>
  <c r="O142"/>
  <c r="E142"/>
  <c r="E430"/>
  <c r="H431"/>
  <c r="G358"/>
  <c r="Y358"/>
  <c r="AC358" s="1"/>
  <c r="G336"/>
  <c r="Y336"/>
  <c r="AC336" s="1"/>
  <c r="H313"/>
  <c r="R314"/>
  <c r="R313" s="1"/>
  <c r="Y280"/>
  <c r="AC304"/>
  <c r="AC280" s="1"/>
  <c r="G210"/>
  <c r="I210"/>
  <c r="S210" s="1"/>
  <c r="S206"/>
  <c r="G206"/>
  <c r="G201"/>
  <c r="Y201"/>
  <c r="G192"/>
  <c r="I192"/>
  <c r="S192" s="1"/>
  <c r="F187"/>
  <c r="G188"/>
  <c r="G136"/>
  <c r="Y136"/>
  <c r="H50"/>
  <c r="J52"/>
  <c r="J50" s="1"/>
  <c r="R475"/>
  <c r="P474"/>
  <c r="E466"/>
  <c r="L459"/>
  <c r="G453"/>
  <c r="G450"/>
  <c r="G447"/>
  <c r="G444"/>
  <c r="G441"/>
  <c r="G438"/>
  <c r="AC434"/>
  <c r="G428"/>
  <c r="G425"/>
  <c r="G422"/>
  <c r="G419"/>
  <c r="G416"/>
  <c r="AB407"/>
  <c r="S407"/>
  <c r="G375"/>
  <c r="G372"/>
  <c r="F371"/>
  <c r="G371" s="1"/>
  <c r="E362"/>
  <c r="E361" s="1"/>
  <c r="I360"/>
  <c r="L360" s="1"/>
  <c r="O360" s="1"/>
  <c r="R360" s="1"/>
  <c r="U360" s="1"/>
  <c r="U339" s="1"/>
  <c r="U230" s="1"/>
  <c r="AB339"/>
  <c r="G348"/>
  <c r="G345"/>
  <c r="M339"/>
  <c r="H343"/>
  <c r="J343" s="1"/>
  <c r="J339" s="1"/>
  <c r="G338"/>
  <c r="AC313"/>
  <c r="G331"/>
  <c r="F313"/>
  <c r="G313" s="1"/>
  <c r="G305"/>
  <c r="G302"/>
  <c r="G299"/>
  <c r="G296"/>
  <c r="G293"/>
  <c r="G290"/>
  <c r="G287"/>
  <c r="M280"/>
  <c r="G283"/>
  <c r="AB241"/>
  <c r="G273"/>
  <c r="G267"/>
  <c r="G264"/>
  <c r="G261"/>
  <c r="G258"/>
  <c r="G252"/>
  <c r="G249"/>
  <c r="M241"/>
  <c r="J241"/>
  <c r="G243"/>
  <c r="G225"/>
  <c r="F204"/>
  <c r="T186"/>
  <c r="H146"/>
  <c r="I146"/>
  <c r="I142" s="1"/>
  <c r="Y146"/>
  <c r="Y142" s="1"/>
  <c r="AA183"/>
  <c r="AA146" s="1"/>
  <c r="AA142" s="1"/>
  <c r="G51"/>
  <c r="F50"/>
  <c r="F19" s="1"/>
  <c r="Z48"/>
  <c r="Z22" s="1"/>
  <c r="Z19" s="1"/>
  <c r="X22"/>
  <c r="H211"/>
  <c r="R211" s="1"/>
  <c r="R204" s="1"/>
  <c r="H187"/>
  <c r="G184"/>
  <c r="G181"/>
  <c r="G178"/>
  <c r="G175"/>
  <c r="G172"/>
  <c r="G169"/>
  <c r="G166"/>
  <c r="G163"/>
  <c r="G148"/>
  <c r="M146"/>
  <c r="G145"/>
  <c r="M143"/>
  <c r="M142" s="1"/>
  <c r="K142"/>
  <c r="I130"/>
  <c r="E129"/>
  <c r="H124"/>
  <c r="Y122"/>
  <c r="Y121"/>
  <c r="Y78" s="1"/>
  <c r="I118"/>
  <c r="S118" s="1"/>
  <c r="I115"/>
  <c r="S115" s="1"/>
  <c r="I112"/>
  <c r="S112" s="1"/>
  <c r="I109"/>
  <c r="S109" s="1"/>
  <c r="I106"/>
  <c r="S106" s="1"/>
  <c r="I103"/>
  <c r="S103" s="1"/>
  <c r="I100"/>
  <c r="S100" s="1"/>
  <c r="I97"/>
  <c r="S97" s="1"/>
  <c r="I94"/>
  <c r="S94" s="1"/>
  <c r="I91"/>
  <c r="S91" s="1"/>
  <c r="I88"/>
  <c r="S88" s="1"/>
  <c r="I85"/>
  <c r="S85" s="1"/>
  <c r="I82"/>
  <c r="S82" s="1"/>
  <c r="I79"/>
  <c r="E78"/>
  <c r="G76"/>
  <c r="Y75"/>
  <c r="G67"/>
  <c r="I66"/>
  <c r="S66" s="1"/>
  <c r="S50" s="1"/>
  <c r="R50"/>
  <c r="G58"/>
  <c r="I57"/>
  <c r="K57" s="1"/>
  <c r="G49"/>
  <c r="G44"/>
  <c r="I43"/>
  <c r="M43" s="1"/>
  <c r="L22"/>
  <c r="I22"/>
  <c r="E22"/>
  <c r="W19"/>
  <c r="T19"/>
  <c r="Y22"/>
  <c r="AA48"/>
  <c r="AA22" s="1"/>
  <c r="F129"/>
  <c r="AC78"/>
  <c r="AC19" s="1"/>
  <c r="L50"/>
  <c r="E50"/>
  <c r="J22"/>
  <c r="J19" s="1"/>
  <c r="F22"/>
  <c r="G22" s="1"/>
  <c r="AB19"/>
  <c r="U19"/>
  <c r="X187"/>
  <c r="X186" s="1"/>
  <c r="AB201"/>
  <c r="AB187" s="1"/>
  <c r="AB186" s="1"/>
  <c r="H129"/>
  <c r="N130"/>
  <c r="N129" s="1"/>
  <c r="N19" s="1"/>
  <c r="I122"/>
  <c r="M123"/>
  <c r="M122" s="1"/>
  <c r="H78"/>
  <c r="R79"/>
  <c r="R78" s="1"/>
  <c r="I50"/>
  <c r="Q51"/>
  <c r="Q50" s="1"/>
  <c r="Q19" s="1"/>
  <c r="G217"/>
  <c r="G214"/>
  <c r="R187"/>
  <c r="G159"/>
  <c r="G156"/>
  <c r="G152"/>
  <c r="G149"/>
  <c r="S146"/>
  <c r="S142" s="1"/>
  <c r="AC142"/>
  <c r="Z142"/>
  <c r="W142"/>
  <c r="T142"/>
  <c r="Q142"/>
  <c r="N142"/>
  <c r="Z129"/>
  <c r="G127"/>
  <c r="G124"/>
  <c r="F122"/>
  <c r="G122" s="1"/>
  <c r="G120"/>
  <c r="G99"/>
  <c r="F78"/>
  <c r="X50"/>
  <c r="G70"/>
  <c r="G61"/>
  <c r="K50"/>
  <c r="K19" s="1"/>
  <c r="G52"/>
  <c r="G47"/>
  <c r="M22"/>
  <c r="H22"/>
  <c r="V19"/>
  <c r="P23"/>
  <c r="P22" s="1"/>
  <c r="P19" s="1"/>
  <c r="G23"/>
  <c r="G20"/>
  <c r="Z701" l="1"/>
  <c r="Z700" s="1"/>
  <c r="Z695" s="1"/>
  <c r="X700"/>
  <c r="X695" s="1"/>
  <c r="M19"/>
  <c r="F854"/>
  <c r="S204"/>
  <c r="H204"/>
  <c r="I339"/>
  <c r="F142"/>
  <c r="G820"/>
  <c r="G865"/>
  <c r="AC407"/>
  <c r="AC361" s="1"/>
  <c r="Z474"/>
  <c r="G611"/>
  <c r="L339"/>
  <c r="L230" s="1"/>
  <c r="G498"/>
  <c r="L434"/>
  <c r="M498"/>
  <c r="M474" s="1"/>
  <c r="M515"/>
  <c r="R640"/>
  <c r="M743"/>
  <c r="O854"/>
  <c r="G903"/>
  <c r="G921"/>
  <c r="S1089"/>
  <c r="H774"/>
  <c r="I716"/>
  <c r="K945"/>
  <c r="I280"/>
  <c r="G339"/>
  <c r="K850"/>
  <c r="K845" s="1"/>
  <c r="M850"/>
  <c r="M845" s="1"/>
  <c r="I1209"/>
  <c r="O1210"/>
  <c r="O1209" s="1"/>
  <c r="O1206" s="1"/>
  <c r="I1086"/>
  <c r="M1088"/>
  <c r="M1086" s="1"/>
  <c r="F361"/>
  <c r="S715"/>
  <c r="E19"/>
  <c r="G19" s="1"/>
  <c r="R19"/>
  <c r="Y313"/>
  <c r="S187"/>
  <c r="K230"/>
  <c r="S361"/>
  <c r="AB361"/>
  <c r="G515"/>
  <c r="H958"/>
  <c r="I407"/>
  <c r="I361" s="1"/>
  <c r="K434"/>
  <c r="P957"/>
  <c r="L958"/>
  <c r="L957" s="1"/>
  <c r="G1089"/>
  <c r="H231"/>
  <c r="I640"/>
  <c r="S1126"/>
  <c r="K435"/>
  <c r="H143"/>
  <c r="H142" s="1"/>
  <c r="L144"/>
  <c r="L143" s="1"/>
  <c r="L142" s="1"/>
  <c r="I1076"/>
  <c r="M1077"/>
  <c r="M1076" s="1"/>
  <c r="O1148"/>
  <c r="O1147" s="1"/>
  <c r="I1147"/>
  <c r="N1128"/>
  <c r="N1127" s="1"/>
  <c r="H1127"/>
  <c r="H186"/>
  <c r="AA75"/>
  <c r="AA50" s="1"/>
  <c r="AA19" s="1"/>
  <c r="Y50"/>
  <c r="S79"/>
  <c r="S78" s="1"/>
  <c r="S19" s="1"/>
  <c r="I78"/>
  <c r="Y129"/>
  <c r="AA136"/>
  <c r="AA129" s="1"/>
  <c r="G187"/>
  <c r="F186"/>
  <c r="F851"/>
  <c r="G852"/>
  <c r="G475"/>
  <c r="F474"/>
  <c r="L124"/>
  <c r="L122" s="1"/>
  <c r="L19" s="1"/>
  <c r="H122"/>
  <c r="H19" s="1"/>
  <c r="H430"/>
  <c r="R431"/>
  <c r="R430" s="1"/>
  <c r="R414" s="1"/>
  <c r="G361"/>
  <c r="W358"/>
  <c r="W339" s="1"/>
  <c r="W230" s="1"/>
  <c r="W1220" s="1"/>
  <c r="T339"/>
  <c r="T230" s="1"/>
  <c r="T1220" s="1"/>
  <c r="G695"/>
  <c r="G711"/>
  <c r="G472"/>
  <c r="F471"/>
  <c r="O130"/>
  <c r="O129" s="1"/>
  <c r="O19" s="1"/>
  <c r="I129"/>
  <c r="G142"/>
  <c r="Y430"/>
  <c r="AC432"/>
  <c r="AC430" s="1"/>
  <c r="AC414" s="1"/>
  <c r="Z458"/>
  <c r="Z435" s="1"/>
  <c r="Z434" s="1"/>
  <c r="X435"/>
  <c r="X434" s="1"/>
  <c r="J497"/>
  <c r="J494" s="1"/>
  <c r="J474" s="1"/>
  <c r="H494"/>
  <c r="H474" s="1"/>
  <c r="K591"/>
  <c r="K588" s="1"/>
  <c r="I588"/>
  <c r="G716"/>
  <c r="F715"/>
  <c r="S1072"/>
  <c r="S1070" s="1"/>
  <c r="S1051" s="1"/>
  <c r="I1070"/>
  <c r="H898"/>
  <c r="J899"/>
  <c r="J898" s="1"/>
  <c r="Y858"/>
  <c r="AA859"/>
  <c r="AA858" s="1"/>
  <c r="N867"/>
  <c r="N865" s="1"/>
  <c r="H865"/>
  <c r="H1089"/>
  <c r="H1075" s="1"/>
  <c r="N1090"/>
  <c r="N1089" s="1"/>
  <c r="N1075" s="1"/>
  <c r="I1143"/>
  <c r="O1144"/>
  <c r="O1143" s="1"/>
  <c r="H1209"/>
  <c r="H1206" s="1"/>
  <c r="N1210"/>
  <c r="N1209" s="1"/>
  <c r="N1206" s="1"/>
  <c r="G1129"/>
  <c r="F1126"/>
  <c r="J905"/>
  <c r="J903" s="1"/>
  <c r="H903"/>
  <c r="P1220"/>
  <c r="U1220"/>
  <c r="Y19"/>
  <c r="S186"/>
  <c r="F434"/>
  <c r="I19"/>
  <c r="X19"/>
  <c r="AB230"/>
  <c r="G362"/>
  <c r="I204"/>
  <c r="AC339"/>
  <c r="AC230" s="1"/>
  <c r="G466"/>
  <c r="I241"/>
  <c r="E434"/>
  <c r="V1220"/>
  <c r="G78"/>
  <c r="R186"/>
  <c r="G129"/>
  <c r="G50"/>
  <c r="G204"/>
  <c r="S339"/>
  <c r="I187"/>
  <c r="I186" s="1"/>
  <c r="R361"/>
  <c r="M230"/>
  <c r="G430"/>
  <c r="H722"/>
  <c r="H715" s="1"/>
  <c r="E854"/>
  <c r="Y407"/>
  <c r="Y361" s="1"/>
  <c r="G435"/>
  <c r="K474"/>
  <c r="X474"/>
  <c r="I903"/>
  <c r="H339"/>
  <c r="H230" s="1"/>
  <c r="R339"/>
  <c r="R230" s="1"/>
  <c r="O407"/>
  <c r="O361" s="1"/>
  <c r="E414"/>
  <c r="I459"/>
  <c r="I515"/>
  <c r="K743"/>
  <c r="M820"/>
  <c r="M715" s="1"/>
  <c r="G861"/>
  <c r="M921"/>
  <c r="M897" s="1"/>
  <c r="L774"/>
  <c r="L715" s="1"/>
  <c r="K716"/>
  <c r="I722"/>
  <c r="G1147"/>
  <c r="Q958"/>
  <c r="Q957" s="1"/>
  <c r="Y1089"/>
  <c r="Y1075" s="1"/>
  <c r="G958"/>
  <c r="Q853"/>
  <c r="Q852" s="1"/>
  <c r="Q851" s="1"/>
  <c r="I852"/>
  <c r="I851" s="1"/>
  <c r="F1051"/>
  <c r="G1052"/>
  <c r="AA844"/>
  <c r="AA820" s="1"/>
  <c r="AA715" s="1"/>
  <c r="Y820"/>
  <c r="Y715" s="1"/>
  <c r="G704"/>
  <c r="N870"/>
  <c r="N868" s="1"/>
  <c r="H868"/>
  <c r="Z863"/>
  <c r="Z861" s="1"/>
  <c r="Z854" s="1"/>
  <c r="Z1220" s="1"/>
  <c r="X861"/>
  <c r="X854" s="1"/>
  <c r="K916"/>
  <c r="K914" s="1"/>
  <c r="K897" s="1"/>
  <c r="I914"/>
  <c r="I945"/>
  <c r="O946"/>
  <c r="O945" s="1"/>
  <c r="O897" s="1"/>
  <c r="S1018"/>
  <c r="S1016" s="1"/>
  <c r="I1016"/>
  <c r="F1159"/>
  <c r="G1160"/>
  <c r="AB1083"/>
  <c r="AB1080" s="1"/>
  <c r="AB1075" s="1"/>
  <c r="AB1220" s="1"/>
  <c r="X1080"/>
  <c r="X1075" s="1"/>
  <c r="J923"/>
  <c r="J921" s="1"/>
  <c r="H921"/>
  <c r="I921"/>
  <c r="E715"/>
  <c r="I475"/>
  <c r="J715"/>
  <c r="S1075"/>
  <c r="I1089"/>
  <c r="I1075" s="1"/>
  <c r="I1126"/>
  <c r="AC1089"/>
  <c r="AC1075" s="1"/>
  <c r="AC201"/>
  <c r="AC187" s="1"/>
  <c r="AC186" s="1"/>
  <c r="AC1220" s="1"/>
  <c r="Y187"/>
  <c r="Y186" s="1"/>
  <c r="I313"/>
  <c r="I230" s="1"/>
  <c r="S314"/>
  <c r="S313" s="1"/>
  <c r="H415"/>
  <c r="H414" s="1"/>
  <c r="N416"/>
  <c r="N415" s="1"/>
  <c r="N414" s="1"/>
  <c r="H705"/>
  <c r="H704" s="1"/>
  <c r="L706"/>
  <c r="L705" s="1"/>
  <c r="L704" s="1"/>
  <c r="I820"/>
  <c r="O821"/>
  <c r="O820" s="1"/>
  <c r="O715" s="1"/>
  <c r="F897"/>
  <c r="G898"/>
  <c r="Q1213"/>
  <c r="Q1212" s="1"/>
  <c r="Q1206" s="1"/>
  <c r="Q1220" s="1"/>
  <c r="I1212"/>
  <c r="I1206" s="1"/>
  <c r="G1206"/>
  <c r="I958"/>
  <c r="S959"/>
  <c r="S958" s="1"/>
  <c r="S957" s="1"/>
  <c r="J1054"/>
  <c r="J1052" s="1"/>
  <c r="J1051" s="1"/>
  <c r="H1052"/>
  <c r="H1051" s="1"/>
  <c r="AA886"/>
  <c r="AA876" s="1"/>
  <c r="Y876"/>
  <c r="H1129"/>
  <c r="H1126" s="1"/>
  <c r="N1130"/>
  <c r="N1129" s="1"/>
  <c r="N1126" s="1"/>
  <c r="AA1141"/>
  <c r="AA1137" s="1"/>
  <c r="AA1126" s="1"/>
  <c r="Y1137"/>
  <c r="Y1126" s="1"/>
  <c r="R474"/>
  <c r="Y339"/>
  <c r="I743"/>
  <c r="Y241"/>
  <c r="R957"/>
  <c r="I1051"/>
  <c r="X414"/>
  <c r="I592"/>
  <c r="F230"/>
  <c r="I434"/>
  <c r="G876"/>
  <c r="H371"/>
  <c r="H361" s="1"/>
  <c r="Y414"/>
  <c r="I715"/>
  <c r="S475"/>
  <c r="S474" s="1"/>
  <c r="I498"/>
  <c r="N854"/>
  <c r="G858"/>
  <c r="H1016"/>
  <c r="H957" s="1"/>
  <c r="F1075"/>
  <c r="I1160"/>
  <c r="I1159" s="1"/>
  <c r="G855"/>
  <c r="H876"/>
  <c r="M1160"/>
  <c r="M1159" s="1"/>
  <c r="G1016"/>
  <c r="F957"/>
  <c r="I897" l="1"/>
  <c r="K715"/>
  <c r="K1220"/>
  <c r="H854"/>
  <c r="N1220"/>
  <c r="R1220"/>
  <c r="O1126"/>
  <c r="AA854"/>
  <c r="M1075"/>
  <c r="M1220" s="1"/>
  <c r="L1220"/>
  <c r="G1075"/>
  <c r="G230"/>
  <c r="G957"/>
  <c r="G1051"/>
  <c r="G897"/>
  <c r="G1159"/>
  <c r="G434"/>
  <c r="G474"/>
  <c r="G851"/>
  <c r="Y230"/>
  <c r="I957"/>
  <c r="G414"/>
  <c r="S230"/>
  <c r="S1220" s="1"/>
  <c r="I474"/>
  <c r="Y854"/>
  <c r="O1220"/>
  <c r="G715"/>
  <c r="I1220"/>
  <c r="Y1220"/>
  <c r="H897"/>
  <c r="H1220" s="1"/>
  <c r="E1220"/>
  <c r="G1126"/>
  <c r="G471"/>
  <c r="G186"/>
  <c r="X1220"/>
  <c r="AA1220"/>
  <c r="J897"/>
  <c r="J1220" s="1"/>
  <c r="F1220"/>
  <c r="G854"/>
  <c r="G1220" l="1"/>
</calcChain>
</file>

<file path=xl/sharedStrings.xml><?xml version="1.0" encoding="utf-8"?>
<sst xmlns="http://schemas.openxmlformats.org/spreadsheetml/2006/main" count="1384" uniqueCount="342">
  <si>
    <t>Ogółem</t>
  </si>
  <si>
    <t>Zakup usług pozostałych</t>
  </si>
  <si>
    <t>Zakup materiałów i wyposażenia</t>
  </si>
  <si>
    <t>Wynagrodzenia bezosobowe</t>
  </si>
  <si>
    <t>Składki na Fundusz Pracy</t>
  </si>
  <si>
    <t xml:space="preserve">Składki na ubezpieczenia społeczne </t>
  </si>
  <si>
    <t>Stypendia różne</t>
  </si>
  <si>
    <t>Nagrody o charakterze szczególnym niezaliczone do wynagrodzeń</t>
  </si>
  <si>
    <t>Pozostała działalność</t>
  </si>
  <si>
    <t>92695</t>
  </si>
  <si>
    <t xml:space="preserve">Dotacje celowe z budżetu jednostki samorządu terytorialnego, udzielane w trybie art. 221 ustawy, na finansowanie lub dofinansowanie zadań zleconych do realizacji organizacjom prowadzącym działalność pożytku publicznego </t>
  </si>
  <si>
    <t xml:space="preserve">Zadania w zakresie kultury fizycznej </t>
  </si>
  <si>
    <t>92605</t>
  </si>
  <si>
    <t>Dotacja celowa na pomoc finansową udzielaną między jednostkami samorządu terytorialnego na dofinansowanie własnych zadań inwestycyjnych i zakupów inwestycyjnych</t>
  </si>
  <si>
    <t>6300</t>
  </si>
  <si>
    <t>Obiekty sportowe</t>
  </si>
  <si>
    <t>92601</t>
  </si>
  <si>
    <t>Kultura fizyczna</t>
  </si>
  <si>
    <t>926</t>
  </si>
  <si>
    <t>Wydatki na zakupy inwestycyjne jednostek budżetowych</t>
  </si>
  <si>
    <t>Wydatki inwestycyjne jednostek budżetowych</t>
  </si>
  <si>
    <t>Szkolenia pracowników niebędących członkami korpusu służby cywilnej</t>
  </si>
  <si>
    <t>Koszty postępowania sądowego i prokuratorskiego</t>
  </si>
  <si>
    <t>Pozostałe odsetki</t>
  </si>
  <si>
    <t>Opłaty na rzecz budżetów jednostek samorządu terytorialnego</t>
  </si>
  <si>
    <t>Pozostałe podatki na rzecz budżetów jednostek samorządu terytorialnego</t>
  </si>
  <si>
    <t>Podatek od nieruchomości</t>
  </si>
  <si>
    <t>Odpisy na zakładowy fundusz świadczeń socjalnych</t>
  </si>
  <si>
    <t>Różne opłaty i składki</t>
  </si>
  <si>
    <t>Podróże służbowe zagraniczne</t>
  </si>
  <si>
    <t>Podróże służbowe krajowe</t>
  </si>
  <si>
    <t>Opłaty z tytułu zakupu usług telekomunikacyjnych świadczonych w stacjonarnej publicznej sieci telefonicznej</t>
  </si>
  <si>
    <t>Opłaty z tytułu zakupu usług telekomunikacyjnych świadczonych w ruchomej publicznej sieci telefonicznej</t>
  </si>
  <si>
    <t>Zakup usług dostępu do sieci Internet</t>
  </si>
  <si>
    <t>Zakup usług zdrowotnych</t>
  </si>
  <si>
    <t>Zakup usług remontowych</t>
  </si>
  <si>
    <t>Zakup energii</t>
  </si>
  <si>
    <t>Zakup pomocy naukowych, dydaktycznych i książek</t>
  </si>
  <si>
    <t>Dodatkowe wynagrodzenie roczne</t>
  </si>
  <si>
    <t>Wynagrodzenia osobowe pracowników</t>
  </si>
  <si>
    <t>Wydatki osobowe niezaliczone do wynagrodzeń</t>
  </si>
  <si>
    <t>Parki krajobrazowe</t>
  </si>
  <si>
    <t>92502</t>
  </si>
  <si>
    <t>Ogrody botaniczne i zoologiczne oraz naturalne obszary i obiekty chronionej przyrody</t>
  </si>
  <si>
    <t>925</t>
  </si>
  <si>
    <t xml:space="preserve">Dotacja celowa  na pomoc finansową udzielaną między jednostkami samorządu terytorialnego na dofinansowanie własnych zadań bieżących </t>
  </si>
  <si>
    <t>92195</t>
  </si>
  <si>
    <t>Dotacja celowa z budżetu na finansowanie lub dofinansowanie kosztów realizacji inwestycji i zakupów inwestycyjnych innych jednostek sektora finansów publicznych</t>
  </si>
  <si>
    <t>Dotacje celowe z budżetu na finansowanie lub dofinansowanie kosztów realizacji inwestycji i zakupów inwestycyjnych innych jednostek sektora finansów publicznych</t>
  </si>
  <si>
    <t>Dotacja celowa z budżetu dla pozostałych jednostek zaliczanych do sektora finansów publicznych</t>
  </si>
  <si>
    <t>Dotacja podmiotowa z budżetu dla samorządowej instytucji kultury</t>
  </si>
  <si>
    <t>Muzea</t>
  </si>
  <si>
    <t>92118</t>
  </si>
  <si>
    <t>Biblioteki</t>
  </si>
  <si>
    <t>92116</t>
  </si>
  <si>
    <t>Domy i ośrodki kultury, świetlice i kluby</t>
  </si>
  <si>
    <t>92109</t>
  </si>
  <si>
    <t>Filharmonie, orkiestry, chóry i kapele</t>
  </si>
  <si>
    <t>92108</t>
  </si>
  <si>
    <t>6229</t>
  </si>
  <si>
    <t xml:space="preserve">Teatry </t>
  </si>
  <si>
    <t>92106</t>
  </si>
  <si>
    <t>Pozostałe zadania w zakresie kultury</t>
  </si>
  <si>
    <t>92105</t>
  </si>
  <si>
    <t>Kultura i ochrona dziedzictwa narodowego</t>
  </si>
  <si>
    <t>921</t>
  </si>
  <si>
    <t>Zakup usług obejmujących wykonanie ekspertyz, analiz i opinii</t>
  </si>
  <si>
    <t>Zakup usług obejmujących tłumaczenia</t>
  </si>
  <si>
    <t>Składki na Fundusz pracy</t>
  </si>
  <si>
    <t>Składki na ubezpieczenia społeczne</t>
  </si>
  <si>
    <t>90095</t>
  </si>
  <si>
    <t>Wpływy i wydatki związane z wprowadzeniem do obrotu baterii akumulatorów</t>
  </si>
  <si>
    <t>90024</t>
  </si>
  <si>
    <t>Zwroty dotacji oraz płatności, w tym wykorzystanych niezgodnie z przeznaczeniem lub wykorzystanych z naruszeniem procedur, pobranych nienależnie lub w nadmiernej wysokości, dotyczących wydatków majątkowych</t>
  </si>
  <si>
    <t>Dotacje celowe w ramach programów finansowanych z udziałem środków europejskich  lub płatności w ramach budżetu środków europejskich</t>
  </si>
  <si>
    <t>Odsetki od dotacji oraz płatności: wykorzystanych niezgodnie z przeznaczeniem lub wykorzystanych z naruszeniem procedur, pobranych nienależnie lub w nadmiernej wysokości</t>
  </si>
  <si>
    <t>Fundusz Ochrony Środowiska i Gospodarki Wodnej</t>
  </si>
  <si>
    <t>Ochrona różnorodności biologicznej i krajobrazu</t>
  </si>
  <si>
    <t>90008</t>
  </si>
  <si>
    <t>Gospodarka odpadami</t>
  </si>
  <si>
    <t>90002</t>
  </si>
  <si>
    <t>Gospodarka komunalna i ochrona środowiska</t>
  </si>
  <si>
    <t>900</t>
  </si>
  <si>
    <t>Zwrot dotacji oraz płatności, w tym wykorzystanych niezgodnie z przeznaczeniem lub wykorzystanych z naruszeniem procedur, pobranych nienależnie lub w nadmiernej wysokości</t>
  </si>
  <si>
    <t>Pomoc materialna dla uczniów</t>
  </si>
  <si>
    <t>85415</t>
  </si>
  <si>
    <t>Internaty i bursy szkolne</t>
  </si>
  <si>
    <t>85410</t>
  </si>
  <si>
    <t>Edukacyjna opieka wychowawcza</t>
  </si>
  <si>
    <t>854</t>
  </si>
  <si>
    <t>Szkolenia pracowników nie będących członkami korpusu służby cywilnej</t>
  </si>
  <si>
    <t>Opłaty za administrowanie i czynsze za budynki, lokale i pomieszczenia garażowe</t>
  </si>
  <si>
    <t>Stypendia dla uczniów</t>
  </si>
  <si>
    <t>Dotacje celowe w ramach programów finansowanych z udziałem środków europejskich lub płatności w ramach budżetu środków europejskich</t>
  </si>
  <si>
    <t>85395</t>
  </si>
  <si>
    <t>Wpłaty na Państwowy Fundusz Rehabilitacji Osób Niepełnosprawnych</t>
  </si>
  <si>
    <t>Różne wydatki na rzecz osób fizycznych</t>
  </si>
  <si>
    <t>2917</t>
  </si>
  <si>
    <t>Wojewódzkie urzędy pracy</t>
  </si>
  <si>
    <t>85332</t>
  </si>
  <si>
    <t>Pozostałe zadania w zakresie polityki społecznej</t>
  </si>
  <si>
    <t>853</t>
  </si>
  <si>
    <t>Dotacje celowe przekazane dla powiatu na zadania bieżące realizowane na podstawie porozumień (umów) między jednostkami samorządu terytorialnego</t>
  </si>
  <si>
    <t>85295</t>
  </si>
  <si>
    <t>Zakup leków, wyrobów medycznych i produktów biobójczych</t>
  </si>
  <si>
    <t>Ośrodki adopcyjno-opiekuńcze</t>
  </si>
  <si>
    <t>85226</t>
  </si>
  <si>
    <t>Regionalne ośrodki polityki społecznej</t>
  </si>
  <si>
    <t>85217</t>
  </si>
  <si>
    <t>Opłaty na rzecz budżetu państwa</t>
  </si>
  <si>
    <t>Świadczenia rodzinne, świadczenie z funduszu alimentacyjnego oraz składki na ubezpieczenia emerytalne i rentowe z ubezpieczenia społecznego</t>
  </si>
  <si>
    <t>85212</t>
  </si>
  <si>
    <t>4170</t>
  </si>
  <si>
    <t>Zadania w zakresie przeciwdziałania przemocy w rodzinie</t>
  </si>
  <si>
    <t>85205</t>
  </si>
  <si>
    <t>Pomoc społeczna</t>
  </si>
  <si>
    <t>852</t>
  </si>
  <si>
    <t>4010</t>
  </si>
  <si>
    <t>85195</t>
  </si>
  <si>
    <t xml:space="preserve">Dotacje celowe z budżetu na finansowanie lub dofinansowanie kosztów realizacji inwestycji i zakupów inwestycyjnych innych jednostek sektora finansów publicznych </t>
  </si>
  <si>
    <t>Dotacja podmiotowa z budżetu dla samodzielnego publicznego zakładu opieki zdrowotnej utworzonego przez jednostkę samorządu terytorialnego</t>
  </si>
  <si>
    <t>Dotacje celowe  przekazane dla powiatu na zdania bieżące realizowane na podstawie porozumień (umów) między jednostkami samorządu terytorialnego</t>
  </si>
  <si>
    <t>Przeciwdziałanie alkoholizmowi</t>
  </si>
  <si>
    <t>85154</t>
  </si>
  <si>
    <t>Dotacja celowa z budżetu na finansowanie lub dofinansowanie zadań zleconych do realizacji pozostałym jednostkom niezaliczanym do sektora finansów publicznych</t>
  </si>
  <si>
    <t>Zwalczanie narkomanii</t>
  </si>
  <si>
    <t>85153</t>
  </si>
  <si>
    <t>2800</t>
  </si>
  <si>
    <t>Programy polityki zdrowotnej</t>
  </si>
  <si>
    <t>85149</t>
  </si>
  <si>
    <t>Medycyna pracy</t>
  </si>
  <si>
    <t>85148</t>
  </si>
  <si>
    <t>6220</t>
  </si>
  <si>
    <t>Lecznictwo psychiatryczne</t>
  </si>
  <si>
    <t>85120</t>
  </si>
  <si>
    <t>Szpitale ogólne</t>
  </si>
  <si>
    <t>85111</t>
  </si>
  <si>
    <t>Ochrona zdrowia</t>
  </si>
  <si>
    <t>851</t>
  </si>
  <si>
    <t>Pomoc materialna dla studentów i doktorantów</t>
  </si>
  <si>
    <t>80309</t>
  </si>
  <si>
    <t>Szkolnictwo wyższe</t>
  </si>
  <si>
    <t>803</t>
  </si>
  <si>
    <t>3020</t>
  </si>
  <si>
    <t>80195</t>
  </si>
  <si>
    <t>Biblioteki pedagogiczne</t>
  </si>
  <si>
    <t>80147</t>
  </si>
  <si>
    <t>Kary i odszkodowania na rzecz osób fizycznych</t>
  </si>
  <si>
    <t>Dokształcanie i doskonalenie nauczycieli</t>
  </si>
  <si>
    <t>80146</t>
  </si>
  <si>
    <t>Składki na ubezpieczenie zdrowotne</t>
  </si>
  <si>
    <t>Szkoły zawodowe</t>
  </si>
  <si>
    <t>80130</t>
  </si>
  <si>
    <t>Licea ogólnokształcące</t>
  </si>
  <si>
    <t>80120</t>
  </si>
  <si>
    <t>Gimnazja</t>
  </si>
  <si>
    <t>80110</t>
  </si>
  <si>
    <t>Oświata i wychowanie</t>
  </si>
  <si>
    <t>801</t>
  </si>
  <si>
    <t>Rezerwy na inwestycje i zakupy inwestycyjne</t>
  </si>
  <si>
    <t xml:space="preserve">Rezerwy </t>
  </si>
  <si>
    <t>Rezerwy ogólne i celowe</t>
  </si>
  <si>
    <t>75818</t>
  </si>
  <si>
    <t>Różne rozliczenia</t>
  </si>
  <si>
    <t>758</t>
  </si>
  <si>
    <t>Wypłaty z tytułu gwarancji i poręczeń</t>
  </si>
  <si>
    <t>Rozliczenie z tytułu poręczeń i gwarancji udzielonych przez Skarb Państwa lub jednostkę samorządu terytorialnego</t>
  </si>
  <si>
    <t>75704</t>
  </si>
  <si>
    <t>Odsetki i dyskonto od skarbowych papierów wartościowych, kredytów i pożyczek oraz innych instrumentów finansowych, związanych z obsługą długu krajowego</t>
  </si>
  <si>
    <t>Obsługa papierów wartościowych, kredytów i pożyczek jednostek samorządu terytorialnego</t>
  </si>
  <si>
    <t>75702</t>
  </si>
  <si>
    <t>Obsługa długu publicznego</t>
  </si>
  <si>
    <t>757</t>
  </si>
  <si>
    <t>75495</t>
  </si>
  <si>
    <t>Zarządzanie kryzysowe</t>
  </si>
  <si>
    <t>75421</t>
  </si>
  <si>
    <t>Zadania ratownictwa górskiego i wodnego</t>
  </si>
  <si>
    <t>75415</t>
  </si>
  <si>
    <t>Dotacje celowe przekazane gminie na zadania bieżące realizowane na podstawie porozumień (umów) między jednostkami samorządu terytorialnego</t>
  </si>
  <si>
    <t>Ochotnicze straże pożarne</t>
  </si>
  <si>
    <t>75412</t>
  </si>
  <si>
    <t>Bezpieczeństwo publiczne i ochrona przeciwpożarowa</t>
  </si>
  <si>
    <t>754</t>
  </si>
  <si>
    <t>Różnice kursowe</t>
  </si>
  <si>
    <t>Kary i odszkodowania wypłacane na rzecz osób prawnych i innych jednostek organizacyjnych</t>
  </si>
  <si>
    <t>Kary i odszkodowania wypłacane na rzecz osób fizycznych</t>
  </si>
  <si>
    <t>Składki do organizacji międzynarodowych</t>
  </si>
  <si>
    <t xml:space="preserve">Pozostała działalność </t>
  </si>
  <si>
    <t>75095</t>
  </si>
  <si>
    <t>Promocja jednostek samorządu terytorialnego</t>
  </si>
  <si>
    <t>75075</t>
  </si>
  <si>
    <t>Centrum Rozwoju Zasobów Ludzkich</t>
  </si>
  <si>
    <t>75071</t>
  </si>
  <si>
    <t>Komisje egzaminacyjne</t>
  </si>
  <si>
    <t>75046</t>
  </si>
  <si>
    <t>Urzędy marszałkowskie</t>
  </si>
  <si>
    <t>75018</t>
  </si>
  <si>
    <t>Zakup usług remontowo-konserwatorskich dotyczących obiektów zabytkowych będących w użytkowaniu jednostek budżetowych</t>
  </si>
  <si>
    <t>Samorządowe sejmiki województw</t>
  </si>
  <si>
    <t>75017</t>
  </si>
  <si>
    <t>Urzędy wojewódzkie</t>
  </si>
  <si>
    <t>75011</t>
  </si>
  <si>
    <t>2919</t>
  </si>
  <si>
    <t>Urzędy naczelnych i centralnych organów administracji rządowej</t>
  </si>
  <si>
    <t>75001</t>
  </si>
  <si>
    <t>Administracja publiczna</t>
  </si>
  <si>
    <t>750</t>
  </si>
  <si>
    <t>Działalność wspomagająca badania</t>
  </si>
  <si>
    <t>73006</t>
  </si>
  <si>
    <t>Nauka</t>
  </si>
  <si>
    <t>730</t>
  </si>
  <si>
    <t>Opracowania geodezyjne i kartograficzne</t>
  </si>
  <si>
    <t>71014</t>
  </si>
  <si>
    <t>Prace geodezyjne i kartograficzne (nieinwestycyjne)</t>
  </si>
  <si>
    <t>71013</t>
  </si>
  <si>
    <t>Prace geologiczne (nieinwestycyjne)</t>
  </si>
  <si>
    <t>71005</t>
  </si>
  <si>
    <t>Biura planowania przestrzennego</t>
  </si>
  <si>
    <t>71003</t>
  </si>
  <si>
    <t>Działalność usługowa</t>
  </si>
  <si>
    <t>710</t>
  </si>
  <si>
    <t>70095</t>
  </si>
  <si>
    <t>Wpłaty jednostek na państwowy fundusz celowy na finansowanie lub dofinansowanie zadań inwestycyjnych</t>
  </si>
  <si>
    <t>Podatek od towarów i usług (VAT)</t>
  </si>
  <si>
    <t>Gospodarka gruntami i nieruchomościami</t>
  </si>
  <si>
    <t>70005</t>
  </si>
  <si>
    <t>Gospodarka mieszkaniowa</t>
  </si>
  <si>
    <t>700</t>
  </si>
  <si>
    <t>Dotacje celowe przekazane do samorządu województwa na zadania bieżące realizowane na podstawie porozumień (umów) między jednostkami samorządu terytorialnego</t>
  </si>
  <si>
    <t>63095</t>
  </si>
  <si>
    <t>Amortyzacja</t>
  </si>
  <si>
    <t>Honoraria</t>
  </si>
  <si>
    <t>Zadania w zakresie upowszechniania turystyki</t>
  </si>
  <si>
    <t>63003</t>
  </si>
  <si>
    <t>4179</t>
  </si>
  <si>
    <t>4177</t>
  </si>
  <si>
    <t>2007</t>
  </si>
  <si>
    <t>Ośrodki informacji turystycznej</t>
  </si>
  <si>
    <t>63001</t>
  </si>
  <si>
    <t>Turystyka</t>
  </si>
  <si>
    <t>630</t>
  </si>
  <si>
    <t>60095</t>
  </si>
  <si>
    <t>Wydatki  na zakupy inwestycyjne jednostek budżetowych</t>
  </si>
  <si>
    <t>4307</t>
  </si>
  <si>
    <t>4219</t>
  </si>
  <si>
    <t>4217</t>
  </si>
  <si>
    <t>4129</t>
  </si>
  <si>
    <t>4127</t>
  </si>
  <si>
    <t>4119</t>
  </si>
  <si>
    <t>4117</t>
  </si>
  <si>
    <t>4049</t>
  </si>
  <si>
    <t>4047</t>
  </si>
  <si>
    <t>4019</t>
  </si>
  <si>
    <t>4017</t>
  </si>
  <si>
    <t>Infrastruktura telekomunikacyjna</t>
  </si>
  <si>
    <t>60053</t>
  </si>
  <si>
    <t>6209</t>
  </si>
  <si>
    <t>państwowych i innych instytucji finansowych</t>
  </si>
  <si>
    <t>na uzupełnienie funduszy statutowych banków</t>
  </si>
  <si>
    <t>wkładów do spółek prawa handlowego oraz</t>
  </si>
  <si>
    <t>Wydatki na zakup i objęcie akcji, wniesienie</t>
  </si>
  <si>
    <t>6010</t>
  </si>
  <si>
    <t>4610</t>
  </si>
  <si>
    <t>4300</t>
  </si>
  <si>
    <t>Infrastruktura portowa</t>
  </si>
  <si>
    <t>60041</t>
  </si>
  <si>
    <t>6668</t>
  </si>
  <si>
    <t>4568</t>
  </si>
  <si>
    <t>Drogi publiczne powiatowe</t>
  </si>
  <si>
    <t>60014</t>
  </si>
  <si>
    <t>2310</t>
  </si>
  <si>
    <t>Drogi publiczne wojewódzkie</t>
  </si>
  <si>
    <t>60013</t>
  </si>
  <si>
    <t>Dotacja przedmiotowa z budżetu dla jednostek niezaliczanych do sektora finansów publicznych</t>
  </si>
  <si>
    <t>Krajowe pasażerskie przewozy autobusowe</t>
  </si>
  <si>
    <t>60003</t>
  </si>
  <si>
    <t>Podróże służbowe i krajowe</t>
  </si>
  <si>
    <t>Dotacja podmiotowa z budżetu dla jednostek niezaliczanych do sektora finansów publicznych</t>
  </si>
  <si>
    <t>Krajowe pasażerskie przewozy kolejowe</t>
  </si>
  <si>
    <t>Transport i łączność</t>
  </si>
  <si>
    <t>600</t>
  </si>
  <si>
    <t>Rozwój kadr nowoczesnej gospodarki i przedsiębiorczości</t>
  </si>
  <si>
    <t>15013</t>
  </si>
  <si>
    <t>Rozwój przedsiębiorczości</t>
  </si>
  <si>
    <t>15011</t>
  </si>
  <si>
    <t>Przetwórstwo przemysłowe</t>
  </si>
  <si>
    <t>150</t>
  </si>
  <si>
    <t>dodatkowe wynagrodzenie roczne</t>
  </si>
  <si>
    <t>2918</t>
  </si>
  <si>
    <t>2910</t>
  </si>
  <si>
    <t>Program Operacyjny Zrównoważony rozwój sektora rybołówstwa i nadbrzeżnych obszarów rybackich 2007-2013</t>
  </si>
  <si>
    <t>05011</t>
  </si>
  <si>
    <t>Rybactwo</t>
  </si>
  <si>
    <t>05002</t>
  </si>
  <si>
    <t>Rybołówstwo i rybactwo</t>
  </si>
  <si>
    <t>050</t>
  </si>
  <si>
    <t>inwestycyjnych</t>
  </si>
  <si>
    <t>zadań inwestycyjnych i zakupów inwestycyjnych</t>
  </si>
  <si>
    <t>terytorialnego na dofinansowanie własnych</t>
  </si>
  <si>
    <t>udzielaną między jednostkami samorządu</t>
  </si>
  <si>
    <t>Dotacja celowa na pomoc finansową udzielaną między</t>
  </si>
  <si>
    <t>01095</t>
  </si>
  <si>
    <t>Dotacje celowe przekazane gminie na inwestycje i zakupy inwestycyjne realizowane na podstawie porozumień (umów) między jednostkami samorządu terytorialnego</t>
  </si>
  <si>
    <t>Wyłączenie z produkcji gruntów rolnych</t>
  </si>
  <si>
    <t>01042</t>
  </si>
  <si>
    <t>Zakup materiałów  i wyposażenia</t>
  </si>
  <si>
    <t>Program Rozwoju Obszarów Wiejskich 2007-2013</t>
  </si>
  <si>
    <t>01041</t>
  </si>
  <si>
    <t>Melioracje wodne</t>
  </si>
  <si>
    <t>01008</t>
  </si>
  <si>
    <t>Zarządy melioracji i urządzeń wodnych</t>
  </si>
  <si>
    <t>01006</t>
  </si>
  <si>
    <t>Prace geodezyjno-urządzeniowe na potrzeby rolnictwa</t>
  </si>
  <si>
    <t>01005</t>
  </si>
  <si>
    <t>Rolnictwo i łowiectwo</t>
  </si>
  <si>
    <t>010</t>
  </si>
  <si>
    <t>wykonanie</t>
  </si>
  <si>
    <t>plan</t>
  </si>
  <si>
    <t>Inwestycje i zakupy inwestycyjne finansowane z udziałem środków zewnętrznych ze źródeł zagranicznych</t>
  </si>
  <si>
    <t>Inwestycje i zakupy inwestycyjne</t>
  </si>
  <si>
    <t>Wydatki majątkowe</t>
  </si>
  <si>
    <t>Wydatki na obsługę długu</t>
  </si>
  <si>
    <t>Wydatki z tytułu poręczeń i gwarancji udzielonych przez ST przypadające do spłaty w roku budżetowym</t>
  </si>
  <si>
    <t>Wydatki na programy finansowane z udziałem środków zewnętrznych ze źródeł zagranicznych</t>
  </si>
  <si>
    <t>Świadczenia na rzecz osób fizycznych</t>
  </si>
  <si>
    <t>Dotacje na zadania bieżące</t>
  </si>
  <si>
    <t>Wydatki związane z realizacją statutowych zadań jednostek</t>
  </si>
  <si>
    <t>Wynagrodzenia i składki od nich naliczane</t>
  </si>
  <si>
    <t>Wydatki bieżące</t>
  </si>
  <si>
    <t>% Wykonania (6:5)</t>
  </si>
  <si>
    <t>z tego :</t>
  </si>
  <si>
    <t>z tego:</t>
  </si>
  <si>
    <t>w tym:</t>
  </si>
  <si>
    <t>Wykonanie</t>
  </si>
  <si>
    <t xml:space="preserve">Plan  </t>
  </si>
  <si>
    <t>Wyszczególnienie</t>
  </si>
  <si>
    <t>§</t>
  </si>
  <si>
    <t>Rozdz.</t>
  </si>
  <si>
    <t>Dz.</t>
  </si>
  <si>
    <t>w zł</t>
  </si>
  <si>
    <t xml:space="preserve">Wykonanie planu wydatków Województwa Warmińsko-Mazurskiego w 2012 roku  </t>
  </si>
  <si>
    <t xml:space="preserve">Tabela Nr 2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</si>
</sst>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;[Red]#,##0"/>
  </numFmts>
  <fonts count="24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rgb="FF92D050"/>
      <name val="Times New Roman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u/>
      <sz val="10"/>
      <name val="Times New Roman"/>
      <family val="1"/>
      <charset val="238"/>
    </font>
    <font>
      <u/>
      <sz val="10"/>
      <color indexed="1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u/>
      <sz val="10"/>
      <color rgb="FF00B0F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u/>
      <sz val="10"/>
      <color theme="3" tint="0.3999755851924192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3" tint="0.39997558519241921"/>
      <name val="Times New Roman"/>
      <family val="1"/>
      <charset val="238"/>
    </font>
    <font>
      <u/>
      <sz val="10"/>
      <color indexed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0"/>
      <color rgb="FF0070C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2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 indent="15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6" fillId="2" borderId="0" xfId="0" applyFont="1" applyFill="1" applyBorder="1" applyAlignment="1">
      <alignment horizontal="center"/>
    </xf>
    <xf numFmtId="0" fontId="2" fillId="2" borderId="8" xfId="0" applyFont="1" applyFill="1" applyBorder="1"/>
    <xf numFmtId="0" fontId="7" fillId="2" borderId="8" xfId="0" applyFont="1" applyFill="1" applyBorder="1"/>
    <xf numFmtId="0" fontId="7" fillId="2" borderId="0" xfId="0" applyFont="1" applyFill="1" applyBorder="1"/>
    <xf numFmtId="0" fontId="2" fillId="2" borderId="0" xfId="0" applyFont="1" applyFill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3" fontId="8" fillId="2" borderId="2" xfId="0" applyNumberFormat="1" applyFont="1" applyFill="1" applyBorder="1" applyAlignment="1">
      <alignment vertical="center"/>
    </xf>
    <xf numFmtId="164" fontId="8" fillId="2" borderId="2" xfId="1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49" fontId="10" fillId="2" borderId="6" xfId="0" applyNumberFormat="1" applyFont="1" applyFill="1" applyBorder="1" applyAlignment="1">
      <alignment horizontal="center" vertical="top"/>
    </xf>
    <xf numFmtId="49" fontId="11" fillId="2" borderId="6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5" fontId="11" fillId="2" borderId="6" xfId="0" applyNumberFormat="1" applyFont="1" applyFill="1" applyBorder="1" applyAlignment="1">
      <alignment vertical="center" wrapText="1"/>
    </xf>
    <xf numFmtId="165" fontId="11" fillId="2" borderId="0" xfId="0" applyNumberFormat="1" applyFont="1" applyFill="1" applyBorder="1" applyAlignment="1">
      <alignment vertical="center" wrapText="1"/>
    </xf>
    <xf numFmtId="164" fontId="11" fillId="2" borderId="6" xfId="1" applyNumberFormat="1" applyFont="1" applyFill="1" applyBorder="1" applyAlignment="1">
      <alignment vertical="center" wrapText="1"/>
    </xf>
    <xf numFmtId="165" fontId="11" fillId="2" borderId="10" xfId="0" applyNumberFormat="1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 wrapText="1"/>
    </xf>
    <xf numFmtId="165" fontId="11" fillId="2" borderId="9" xfId="0" applyNumberFormat="1" applyFont="1" applyFill="1" applyBorder="1" applyAlignment="1">
      <alignment vertical="center" wrapText="1"/>
    </xf>
    <xf numFmtId="0" fontId="12" fillId="2" borderId="0" xfId="0" applyFont="1" applyFill="1"/>
    <xf numFmtId="49" fontId="7" fillId="2" borderId="6" xfId="0" applyNumberFormat="1" applyFont="1" applyFill="1" applyBorder="1" applyAlignment="1">
      <alignment horizontal="center" vertical="top"/>
    </xf>
    <xf numFmtId="49" fontId="13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6" xfId="0" applyNumberFormat="1" applyFont="1" applyFill="1" applyBorder="1"/>
    <xf numFmtId="3" fontId="2" fillId="2" borderId="0" xfId="0" applyNumberFormat="1" applyFont="1" applyFill="1" applyBorder="1"/>
    <xf numFmtId="164" fontId="2" fillId="2" borderId="6" xfId="1" applyNumberFormat="1" applyFont="1" applyFill="1" applyBorder="1"/>
    <xf numFmtId="3" fontId="2" fillId="2" borderId="1" xfId="0" applyNumberFormat="1" applyFont="1" applyFill="1" applyBorder="1"/>
    <xf numFmtId="0" fontId="2" fillId="2" borderId="6" xfId="0" applyFont="1" applyFill="1" applyBorder="1"/>
    <xf numFmtId="0" fontId="11" fillId="2" borderId="1" xfId="0" applyFont="1" applyFill="1" applyBorder="1" applyAlignment="1">
      <alignment vertical="center"/>
    </xf>
    <xf numFmtId="3" fontId="11" fillId="2" borderId="6" xfId="0" applyNumberFormat="1" applyFont="1" applyFill="1" applyBorder="1" applyAlignment="1">
      <alignment vertical="center"/>
    </xf>
    <xf numFmtId="164" fontId="11" fillId="2" borderId="6" xfId="1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 vertical="top"/>
    </xf>
    <xf numFmtId="49" fontId="2" fillId="2" borderId="6" xfId="0" applyNumberFormat="1" applyFont="1" applyFill="1" applyBorder="1" applyAlignment="1">
      <alignment horizontal="center" vertical="top"/>
    </xf>
    <xf numFmtId="49" fontId="12" fillId="2" borderId="6" xfId="0" applyNumberFormat="1" applyFont="1" applyFill="1" applyBorder="1" applyAlignment="1">
      <alignment horizontal="center" vertical="top"/>
    </xf>
    <xf numFmtId="3" fontId="11" fillId="2" borderId="1" xfId="0" applyNumberFormat="1" applyFont="1" applyFill="1" applyBorder="1" applyAlignment="1">
      <alignment vertical="center"/>
    </xf>
    <xf numFmtId="49" fontId="14" fillId="2" borderId="6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horizontal="center" vertical="top"/>
    </xf>
    <xf numFmtId="49" fontId="14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/>
    <xf numFmtId="3" fontId="2" fillId="2" borderId="5" xfId="0" applyNumberFormat="1" applyFont="1" applyFill="1" applyBorder="1" applyAlignment="1">
      <alignment vertical="center"/>
    </xf>
    <xf numFmtId="164" fontId="2" fillId="2" borderId="5" xfId="1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/>
    <xf numFmtId="164" fontId="2" fillId="2" borderId="6" xfId="1" applyNumberFormat="1" applyFont="1" applyFill="1" applyBorder="1" applyAlignment="1"/>
    <xf numFmtId="3" fontId="2" fillId="2" borderId="1" xfId="0" applyNumberFormat="1" applyFont="1" applyFill="1" applyBorder="1" applyAlignment="1"/>
    <xf numFmtId="49" fontId="2" fillId="2" borderId="1" xfId="0" applyNumberFormat="1" applyFont="1" applyFill="1" applyBorder="1" applyAlignment="1">
      <alignment horizontal="center" vertical="top"/>
    </xf>
    <xf numFmtId="49" fontId="1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vertical="center"/>
    </xf>
    <xf numFmtId="3" fontId="12" fillId="2" borderId="6" xfId="0" applyNumberFormat="1" applyFont="1" applyFill="1" applyBorder="1" applyAlignment="1">
      <alignment vertical="center"/>
    </xf>
    <xf numFmtId="0" fontId="12" fillId="2" borderId="0" xfId="0" applyFont="1" applyFill="1" applyBorder="1"/>
    <xf numFmtId="0" fontId="2" fillId="2" borderId="1" xfId="0" applyFont="1" applyFill="1" applyBorder="1" applyAlignment="1">
      <alignment vertical="center" wrapText="1"/>
    </xf>
    <xf numFmtId="49" fontId="11" fillId="2" borderId="6" xfId="0" applyNumberFormat="1" applyFont="1" applyFill="1" applyBorder="1" applyAlignment="1">
      <alignment horizontal="center" vertical="top"/>
    </xf>
    <xf numFmtId="0" fontId="11" fillId="2" borderId="6" xfId="0" applyFont="1" applyFill="1" applyBorder="1" applyAlignment="1">
      <alignment horizontal="center" vertical="top" wrapText="1"/>
    </xf>
    <xf numFmtId="3" fontId="11" fillId="2" borderId="6" xfId="0" applyNumberFormat="1" applyFont="1" applyFill="1" applyBorder="1" applyAlignment="1"/>
    <xf numFmtId="164" fontId="11" fillId="2" borderId="6" xfId="1" applyNumberFormat="1" applyFont="1" applyFill="1" applyBorder="1" applyAlignment="1"/>
    <xf numFmtId="3" fontId="11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vertical="center" wrapText="1"/>
    </xf>
    <xf numFmtId="3" fontId="2" fillId="2" borderId="5" xfId="0" applyNumberFormat="1" applyFont="1" applyFill="1" applyBorder="1" applyAlignment="1"/>
    <xf numFmtId="164" fontId="2" fillId="2" borderId="5" xfId="1" applyNumberFormat="1" applyFont="1" applyFill="1" applyBorder="1"/>
    <xf numFmtId="3" fontId="2" fillId="2" borderId="5" xfId="0" applyNumberFormat="1" applyFont="1" applyFill="1" applyBorder="1"/>
    <xf numFmtId="3" fontId="2" fillId="2" borderId="7" xfId="0" applyNumberFormat="1" applyFont="1" applyFill="1" applyBorder="1"/>
    <xf numFmtId="0" fontId="2" fillId="2" borderId="1" xfId="0" applyFont="1" applyFill="1" applyBorder="1" applyAlignment="1">
      <alignment horizontal="center" vertical="top" wrapText="1"/>
    </xf>
    <xf numFmtId="164" fontId="2" fillId="2" borderId="1" xfId="1" applyNumberFormat="1" applyFont="1" applyFill="1" applyBorder="1"/>
    <xf numFmtId="3" fontId="15" fillId="2" borderId="2" xfId="0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>
      <alignment vertical="center"/>
    </xf>
    <xf numFmtId="3" fontId="15" fillId="2" borderId="3" xfId="0" applyNumberFormat="1" applyFont="1" applyFill="1" applyBorder="1" applyAlignment="1">
      <alignment vertical="center"/>
    </xf>
    <xf numFmtId="49" fontId="10" fillId="2" borderId="6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164" fontId="12" fillId="2" borderId="6" xfId="1" applyNumberFormat="1" applyFont="1" applyFill="1" applyBorder="1" applyAlignment="1">
      <alignment vertical="center"/>
    </xf>
    <xf numFmtId="3" fontId="12" fillId="2" borderId="1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center" vertical="top" wrapText="1"/>
    </xf>
    <xf numFmtId="3" fontId="2" fillId="2" borderId="0" xfId="0" applyNumberFormat="1" applyFont="1" applyFill="1" applyBorder="1" applyAlignment="1"/>
    <xf numFmtId="0" fontId="2" fillId="2" borderId="7" xfId="0" applyFont="1" applyFill="1" applyBorder="1" applyAlignment="1">
      <alignment vertical="top" wrapText="1"/>
    </xf>
    <xf numFmtId="3" fontId="2" fillId="2" borderId="8" xfId="0" applyNumberFormat="1" applyFont="1" applyFill="1" applyBorder="1" applyAlignment="1"/>
    <xf numFmtId="0" fontId="2" fillId="2" borderId="5" xfId="0" applyFont="1" applyFill="1" applyBorder="1"/>
    <xf numFmtId="3" fontId="8" fillId="2" borderId="4" xfId="0" applyNumberFormat="1" applyFont="1" applyFill="1" applyBorder="1" applyAlignment="1">
      <alignment vertical="center"/>
    </xf>
    <xf numFmtId="3" fontId="11" fillId="2" borderId="0" xfId="0" applyNumberFormat="1" applyFont="1" applyFill="1" applyBorder="1" applyAlignment="1">
      <alignment vertical="center"/>
    </xf>
    <xf numFmtId="3" fontId="2" fillId="2" borderId="8" xfId="0" applyNumberFormat="1" applyFont="1" applyFill="1" applyBorder="1"/>
    <xf numFmtId="49" fontId="9" fillId="2" borderId="3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/>
    </xf>
    <xf numFmtId="3" fontId="11" fillId="2" borderId="6" xfId="0" applyNumberFormat="1" applyFont="1" applyFill="1" applyBorder="1"/>
    <xf numFmtId="3" fontId="11" fillId="2" borderId="0" xfId="0" applyNumberFormat="1" applyFont="1" applyFill="1" applyBorder="1"/>
    <xf numFmtId="164" fontId="11" fillId="2" borderId="6" xfId="1" applyNumberFormat="1" applyFont="1" applyFill="1" applyBorder="1"/>
    <xf numFmtId="3" fontId="11" fillId="2" borderId="1" xfId="0" applyNumberFormat="1" applyFont="1" applyFill="1" applyBorder="1"/>
    <xf numFmtId="49" fontId="11" fillId="2" borderId="6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49" fontId="7" fillId="2" borderId="5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3" fontId="2" fillId="2" borderId="13" xfId="0" applyNumberFormat="1" applyFont="1" applyFill="1" applyBorder="1"/>
    <xf numFmtId="49" fontId="8" fillId="2" borderId="2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right"/>
    </xf>
    <xf numFmtId="0" fontId="17" fillId="2" borderId="0" xfId="0" applyFont="1" applyFill="1"/>
    <xf numFmtId="3" fontId="2" fillId="2" borderId="6" xfId="1" applyNumberFormat="1" applyFont="1" applyFill="1" applyBorder="1"/>
    <xf numFmtId="3" fontId="2" fillId="2" borderId="1" xfId="1" applyNumberFormat="1" applyFont="1" applyFill="1" applyBorder="1"/>
    <xf numFmtId="49" fontId="12" fillId="2" borderId="5" xfId="0" applyNumberFormat="1" applyFont="1" applyFill="1" applyBorder="1" applyAlignment="1">
      <alignment horizontal="center" vertical="top"/>
    </xf>
    <xf numFmtId="49" fontId="11" fillId="2" borderId="5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vertical="center" wrapText="1"/>
    </xf>
    <xf numFmtId="165" fontId="11" fillId="2" borderId="5" xfId="0" applyNumberFormat="1" applyFont="1" applyFill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49" fontId="16" fillId="2" borderId="1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/>
    <xf numFmtId="165" fontId="2" fillId="2" borderId="1" xfId="0" applyNumberFormat="1" applyFont="1" applyFill="1" applyBorder="1" applyAlignment="1"/>
    <xf numFmtId="165" fontId="11" fillId="2" borderId="6" xfId="0" applyNumberFormat="1" applyFont="1" applyFill="1" applyBorder="1"/>
    <xf numFmtId="3" fontId="18" fillId="2" borderId="6" xfId="0" applyNumberFormat="1" applyFont="1" applyFill="1" applyBorder="1"/>
    <xf numFmtId="165" fontId="11" fillId="2" borderId="1" xfId="0" applyNumberFormat="1" applyFont="1" applyFill="1" applyBorder="1"/>
    <xf numFmtId="49" fontId="13" fillId="2" borderId="7" xfId="0" applyNumberFormat="1" applyFont="1" applyFill="1" applyBorder="1" applyAlignment="1">
      <alignment horizontal="center" vertical="top"/>
    </xf>
    <xf numFmtId="165" fontId="8" fillId="2" borderId="2" xfId="0" applyNumberFormat="1" applyFont="1" applyFill="1" applyBorder="1" applyAlignment="1">
      <alignment vertical="center" wrapText="1"/>
    </xf>
    <xf numFmtId="165" fontId="8" fillId="2" borderId="4" xfId="0" applyNumberFormat="1" applyFont="1" applyFill="1" applyBorder="1" applyAlignment="1">
      <alignment vertical="center" wrapText="1"/>
    </xf>
    <xf numFmtId="164" fontId="8" fillId="2" borderId="2" xfId="1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vertical="center" wrapText="1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165" fontId="11" fillId="2" borderId="6" xfId="0" applyNumberFormat="1" applyFont="1" applyFill="1" applyBorder="1" applyAlignment="1">
      <alignment vertical="center"/>
    </xf>
    <xf numFmtId="165" fontId="11" fillId="2" borderId="0" xfId="0" applyNumberFormat="1" applyFont="1" applyFill="1" applyBorder="1" applyAlignment="1">
      <alignment vertical="center"/>
    </xf>
    <xf numFmtId="164" fontId="11" fillId="2" borderId="9" xfId="1" applyNumberFormat="1" applyFont="1" applyFill="1" applyBorder="1" applyAlignment="1">
      <alignment vertical="center"/>
    </xf>
    <xf numFmtId="165" fontId="11" fillId="2" borderId="9" xfId="0" applyNumberFormat="1" applyFont="1" applyFill="1" applyBorder="1" applyAlignment="1">
      <alignment vertical="center"/>
    </xf>
    <xf numFmtId="165" fontId="11" fillId="2" borderId="10" xfId="0" applyNumberFormat="1" applyFont="1" applyFill="1" applyBorder="1" applyAlignment="1">
      <alignment vertical="center"/>
    </xf>
    <xf numFmtId="165" fontId="2" fillId="2" borderId="0" xfId="0" applyNumberFormat="1" applyFont="1" applyFill="1" applyBorder="1" applyAlignment="1"/>
    <xf numFmtId="49" fontId="13" fillId="2" borderId="6" xfId="0" applyNumberFormat="1" applyFont="1" applyFill="1" applyBorder="1" applyAlignment="1">
      <alignment horizontal="center"/>
    </xf>
    <xf numFmtId="165" fontId="2" fillId="2" borderId="6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165" fontId="2" fillId="2" borderId="5" xfId="0" applyNumberFormat="1" applyFont="1" applyFill="1" applyBorder="1"/>
    <xf numFmtId="49" fontId="13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/>
    <xf numFmtId="165" fontId="2" fillId="2" borderId="6" xfId="0" applyNumberFormat="1" applyFont="1" applyFill="1" applyBorder="1" applyAlignment="1">
      <alignment wrapText="1"/>
    </xf>
    <xf numFmtId="49" fontId="11" fillId="2" borderId="1" xfId="0" applyNumberFormat="1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165" fontId="19" fillId="2" borderId="6" xfId="0" applyNumberFormat="1" applyFont="1" applyFill="1" applyBorder="1" applyAlignment="1">
      <alignment wrapText="1"/>
    </xf>
    <xf numFmtId="164" fontId="19" fillId="2" borderId="6" xfId="1" applyNumberFormat="1" applyFont="1" applyFill="1" applyBorder="1" applyAlignment="1"/>
    <xf numFmtId="165" fontId="19" fillId="2" borderId="1" xfId="0" applyNumberFormat="1" applyFont="1" applyFill="1" applyBorder="1" applyAlignment="1">
      <alignment wrapText="1"/>
    </xf>
    <xf numFmtId="165" fontId="2" fillId="2" borderId="7" xfId="0" applyNumberFormat="1" applyFont="1" applyFill="1" applyBorder="1"/>
    <xf numFmtId="49" fontId="9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vertical="center"/>
    </xf>
    <xf numFmtId="165" fontId="8" fillId="2" borderId="3" xfId="0" applyNumberFormat="1" applyFont="1" applyFill="1" applyBorder="1" applyAlignment="1">
      <alignment vertical="center"/>
    </xf>
    <xf numFmtId="49" fontId="11" fillId="2" borderId="13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vertical="center"/>
    </xf>
    <xf numFmtId="49" fontId="13" fillId="2" borderId="13" xfId="0" applyNumberFormat="1" applyFont="1" applyFill="1" applyBorder="1" applyAlignment="1">
      <alignment horizontal="center" vertical="top"/>
    </xf>
    <xf numFmtId="165" fontId="11" fillId="2" borderId="0" xfId="0" applyNumberFormat="1" applyFont="1" applyFill="1" applyBorder="1"/>
    <xf numFmtId="165" fontId="8" fillId="2" borderId="4" xfId="0" applyNumberFormat="1" applyFont="1" applyFill="1" applyBorder="1" applyAlignment="1">
      <alignment vertical="center"/>
    </xf>
    <xf numFmtId="49" fontId="10" fillId="2" borderId="10" xfId="0" applyNumberFormat="1" applyFont="1" applyFill="1" applyBorder="1" applyAlignment="1">
      <alignment horizontal="center" vertical="top"/>
    </xf>
    <xf numFmtId="49" fontId="11" fillId="2" borderId="9" xfId="0" applyNumberFormat="1" applyFont="1" applyFill="1" applyBorder="1" applyAlignment="1">
      <alignment horizontal="center" vertical="center"/>
    </xf>
    <xf numFmtId="164" fontId="11" fillId="2" borderId="10" xfId="1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center" vertical="center"/>
    </xf>
    <xf numFmtId="165" fontId="11" fillId="2" borderId="6" xfId="0" applyNumberFormat="1" applyFont="1" applyFill="1" applyBorder="1" applyAlignment="1">
      <alignment horizontal="right" vertical="center"/>
    </xf>
    <xf numFmtId="164" fontId="11" fillId="2" borderId="6" xfId="1" applyNumberFormat="1" applyFont="1" applyFill="1" applyBorder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2" fillId="2" borderId="6" xfId="0" applyFont="1" applyFill="1" applyBorder="1" applyAlignment="1"/>
    <xf numFmtId="0" fontId="2" fillId="2" borderId="1" xfId="0" applyFont="1" applyFill="1" applyBorder="1" applyAlignment="1"/>
    <xf numFmtId="0" fontId="2" fillId="2" borderId="0" xfId="0" applyFont="1" applyFill="1" applyAlignment="1"/>
    <xf numFmtId="0" fontId="11" fillId="2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top"/>
    </xf>
    <xf numFmtId="49" fontId="8" fillId="2" borderId="5" xfId="0" applyNumberFormat="1" applyFont="1" applyFill="1" applyBorder="1" applyAlignment="1">
      <alignment horizontal="center" vertical="top" wrapText="1"/>
    </xf>
    <xf numFmtId="49" fontId="8" fillId="2" borderId="7" xfId="0" applyNumberFormat="1" applyFont="1" applyFill="1" applyBorder="1" applyAlignment="1">
      <alignment vertical="center" wrapText="1"/>
    </xf>
    <xf numFmtId="165" fontId="8" fillId="2" borderId="5" xfId="0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>
      <alignment vertical="center"/>
    </xf>
    <xf numFmtId="165" fontId="8" fillId="2" borderId="0" xfId="0" applyNumberFormat="1" applyFont="1" applyFill="1" applyBorder="1" applyAlignment="1">
      <alignment vertical="center"/>
    </xf>
    <xf numFmtId="0" fontId="12" fillId="2" borderId="6" xfId="0" applyFont="1" applyFill="1" applyBorder="1" applyAlignment="1">
      <alignment horizontal="center" vertical="top" wrapText="1"/>
    </xf>
    <xf numFmtId="165" fontId="11" fillId="2" borderId="11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top" wrapText="1"/>
    </xf>
    <xf numFmtId="3" fontId="2" fillId="2" borderId="5" xfId="1" applyNumberFormat="1" applyFont="1" applyFill="1" applyBorder="1"/>
    <xf numFmtId="3" fontId="2" fillId="2" borderId="7" xfId="1" applyNumberFormat="1" applyFont="1" applyFill="1" applyBorder="1"/>
    <xf numFmtId="49" fontId="1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top" wrapText="1"/>
    </xf>
    <xf numFmtId="3" fontId="13" fillId="2" borderId="6" xfId="0" applyNumberFormat="1" applyFont="1" applyFill="1" applyBorder="1"/>
    <xf numFmtId="49" fontId="2" fillId="2" borderId="6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top"/>
    </xf>
    <xf numFmtId="49" fontId="9" fillId="2" borderId="12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>
      <alignment vertical="center"/>
    </xf>
    <xf numFmtId="165" fontId="11" fillId="2" borderId="7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vertical="center" wrapText="1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vertical="center" wrapText="1"/>
    </xf>
    <xf numFmtId="165" fontId="18" fillId="2" borderId="6" xfId="0" applyNumberFormat="1" applyFont="1" applyFill="1" applyBorder="1" applyAlignment="1">
      <alignment vertical="center"/>
    </xf>
    <xf numFmtId="164" fontId="18" fillId="2" borderId="6" xfId="1" applyNumberFormat="1" applyFont="1" applyFill="1" applyBorder="1" applyAlignment="1">
      <alignment vertical="center"/>
    </xf>
    <xf numFmtId="165" fontId="18" fillId="2" borderId="1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vertical="center"/>
    </xf>
    <xf numFmtId="165" fontId="2" fillId="2" borderId="7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/>
    <xf numFmtId="49" fontId="21" fillId="2" borderId="2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center"/>
    </xf>
    <xf numFmtId="49" fontId="11" fillId="2" borderId="2" xfId="0" applyNumberFormat="1" applyFont="1" applyFill="1" applyBorder="1" applyAlignment="1">
      <alignment horizontal="center" vertical="top"/>
    </xf>
    <xf numFmtId="49" fontId="11" fillId="2" borderId="3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165" fontId="11" fillId="2" borderId="2" xfId="0" applyNumberFormat="1" applyFont="1" applyFill="1" applyBorder="1" applyAlignment="1">
      <alignment vertical="center"/>
    </xf>
    <xf numFmtId="164" fontId="11" fillId="2" borderId="2" xfId="1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horizontal="center" vertical="top"/>
    </xf>
    <xf numFmtId="49" fontId="11" fillId="2" borderId="7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49" fontId="22" fillId="2" borderId="6" xfId="0" applyNumberFormat="1" applyFont="1" applyFill="1" applyBorder="1" applyAlignment="1">
      <alignment horizontal="center" vertical="top"/>
    </xf>
    <xf numFmtId="49" fontId="22" fillId="2" borderId="5" xfId="0" applyNumberFormat="1" applyFont="1" applyFill="1" applyBorder="1" applyAlignment="1">
      <alignment horizontal="center" vertical="top"/>
    </xf>
    <xf numFmtId="49" fontId="23" fillId="2" borderId="6" xfId="0" applyNumberFormat="1" applyFont="1" applyFill="1" applyBorder="1" applyAlignment="1">
      <alignment horizontal="center" vertical="top"/>
    </xf>
    <xf numFmtId="49" fontId="8" fillId="2" borderId="2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vertical="center" wrapText="1"/>
    </xf>
    <xf numFmtId="165" fontId="8" fillId="2" borderId="7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165" fontId="3" fillId="2" borderId="4" xfId="0" applyNumberFormat="1" applyFont="1" applyFill="1" applyBorder="1" applyAlignment="1">
      <alignment vertical="center"/>
    </xf>
    <xf numFmtId="165" fontId="3" fillId="2" borderId="3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top"/>
    </xf>
    <xf numFmtId="3" fontId="2" fillId="2" borderId="0" xfId="0" applyNumberFormat="1" applyFont="1" applyFill="1" applyBorder="1" applyAlignment="1">
      <alignment horizontal="right"/>
    </xf>
    <xf numFmtId="3" fontId="2" fillId="2" borderId="0" xfId="1" applyNumberFormat="1" applyFont="1" applyFill="1" applyBorder="1"/>
    <xf numFmtId="165" fontId="2" fillId="2" borderId="0" xfId="0" applyNumberFormat="1" applyFont="1" applyFill="1" applyBorder="1"/>
    <xf numFmtId="164" fontId="2" fillId="2" borderId="0" xfId="1" applyNumberFormat="1" applyFont="1" applyFill="1" applyBorder="1"/>
    <xf numFmtId="49" fontId="2" fillId="2" borderId="0" xfId="0" applyNumberFormat="1" applyFont="1" applyFill="1" applyBorder="1"/>
    <xf numFmtId="3" fontId="2" fillId="2" borderId="0" xfId="0" applyNumberFormat="1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top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%20Nr%202%20%20wydatk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ragrafy"/>
      <sheetName val="Dane wykres"/>
      <sheetName val="Wykres IV"/>
      <sheetName val="Wykres III"/>
    </sheetNames>
    <sheetDataSet>
      <sheetData sheetId="0">
        <row r="11">
          <cell r="E11">
            <v>60000</v>
          </cell>
          <cell r="F11">
            <v>59873.82</v>
          </cell>
        </row>
        <row r="13">
          <cell r="E13">
            <v>64300</v>
          </cell>
          <cell r="F13">
            <v>63958.07</v>
          </cell>
        </row>
        <row r="14">
          <cell r="E14">
            <v>7490510</v>
          </cell>
          <cell r="F14">
            <v>7361977.6200000001</v>
          </cell>
        </row>
        <row r="15">
          <cell r="E15">
            <v>569553</v>
          </cell>
          <cell r="F15">
            <v>557027.21</v>
          </cell>
        </row>
        <row r="16">
          <cell r="E16">
            <v>1289438</v>
          </cell>
          <cell r="F16">
            <v>1285534.1200000001</v>
          </cell>
        </row>
        <row r="17">
          <cell r="E17">
            <v>159076</v>
          </cell>
          <cell r="F17">
            <v>117627.47</v>
          </cell>
        </row>
        <row r="18">
          <cell r="E18">
            <v>70616</v>
          </cell>
          <cell r="F18">
            <v>69640.17</v>
          </cell>
        </row>
        <row r="19">
          <cell r="E19">
            <v>100000</v>
          </cell>
          <cell r="F19">
            <v>100000</v>
          </cell>
        </row>
        <row r="20">
          <cell r="E20">
            <v>633722</v>
          </cell>
          <cell r="F20">
            <v>629942.59</v>
          </cell>
        </row>
        <row r="21">
          <cell r="E21">
            <v>330000</v>
          </cell>
          <cell r="F21">
            <v>307194.56</v>
          </cell>
        </row>
        <row r="22">
          <cell r="E22">
            <v>297000</v>
          </cell>
          <cell r="F22">
            <v>295941.27</v>
          </cell>
        </row>
        <row r="23">
          <cell r="E23">
            <v>5945</v>
          </cell>
          <cell r="F23">
            <v>4863</v>
          </cell>
        </row>
        <row r="24">
          <cell r="E24">
            <v>449142</v>
          </cell>
          <cell r="F24">
            <v>431304.06</v>
          </cell>
        </row>
        <row r="25">
          <cell r="E25">
            <v>27000</v>
          </cell>
          <cell r="F25">
            <v>26174.47</v>
          </cell>
        </row>
        <row r="26">
          <cell r="E26">
            <v>15000</v>
          </cell>
          <cell r="F26">
            <v>14100.86</v>
          </cell>
        </row>
        <row r="27">
          <cell r="E27">
            <v>43853</v>
          </cell>
          <cell r="F27">
            <v>41643.25</v>
          </cell>
        </row>
        <row r="28">
          <cell r="E28">
            <v>15500</v>
          </cell>
          <cell r="F28">
            <v>14740.68</v>
          </cell>
        </row>
        <row r="29">
          <cell r="E29">
            <v>14000</v>
          </cell>
          <cell r="F29">
            <v>12167.52</v>
          </cell>
        </row>
        <row r="30">
          <cell r="E30">
            <v>4147</v>
          </cell>
          <cell r="F30">
            <v>3303.3</v>
          </cell>
        </row>
        <row r="31">
          <cell r="E31">
            <v>59622</v>
          </cell>
          <cell r="F31">
            <v>58515.34</v>
          </cell>
        </row>
        <row r="32">
          <cell r="E32">
            <v>199753</v>
          </cell>
          <cell r="F32">
            <v>199511</v>
          </cell>
        </row>
        <row r="33">
          <cell r="E33">
            <v>73524</v>
          </cell>
          <cell r="F33">
            <v>73351</v>
          </cell>
        </row>
        <row r="35">
          <cell r="E35">
            <v>267</v>
          </cell>
          <cell r="F35">
            <v>267</v>
          </cell>
        </row>
        <row r="36">
          <cell r="E36">
            <v>20888</v>
          </cell>
          <cell r="F36">
            <v>20429.810000000001</v>
          </cell>
        </row>
        <row r="37">
          <cell r="E37">
            <v>2000</v>
          </cell>
          <cell r="F37">
            <v>1853.26</v>
          </cell>
        </row>
        <row r="38">
          <cell r="E38">
            <v>23595</v>
          </cell>
          <cell r="F38">
            <v>23479.599999999999</v>
          </cell>
        </row>
        <row r="39">
          <cell r="E39">
            <v>282500</v>
          </cell>
          <cell r="F39">
            <v>276187.25</v>
          </cell>
        </row>
        <row r="40">
          <cell r="E40">
            <v>28750</v>
          </cell>
          <cell r="F40">
            <v>28596</v>
          </cell>
        </row>
        <row r="42">
          <cell r="E42">
            <v>84835</v>
          </cell>
          <cell r="F42">
            <v>84833.71</v>
          </cell>
        </row>
        <row r="43">
          <cell r="E43">
            <v>3897447</v>
          </cell>
          <cell r="F43">
            <v>3871980.22</v>
          </cell>
        </row>
        <row r="44">
          <cell r="E44">
            <v>350346</v>
          </cell>
          <cell r="F44">
            <v>350246.32</v>
          </cell>
        </row>
        <row r="45">
          <cell r="E45">
            <v>707302</v>
          </cell>
          <cell r="F45">
            <v>698492.43</v>
          </cell>
        </row>
        <row r="46">
          <cell r="E46">
            <v>76888</v>
          </cell>
          <cell r="F46">
            <v>76345.62</v>
          </cell>
        </row>
        <row r="47">
          <cell r="E47">
            <v>39288</v>
          </cell>
          <cell r="F47">
            <v>39288</v>
          </cell>
        </row>
        <row r="48">
          <cell r="E48">
            <v>56264</v>
          </cell>
          <cell r="F48">
            <v>56263.99</v>
          </cell>
        </row>
        <row r="49">
          <cell r="E49">
            <v>427507</v>
          </cell>
          <cell r="F49">
            <v>427468.98</v>
          </cell>
        </row>
        <row r="50">
          <cell r="E50">
            <v>4163</v>
          </cell>
          <cell r="F50">
            <v>4162.8900000000003</v>
          </cell>
        </row>
        <row r="51">
          <cell r="E51">
            <v>750</v>
          </cell>
          <cell r="F51">
            <v>734.63</v>
          </cell>
        </row>
        <row r="52">
          <cell r="E52">
            <v>2246500</v>
          </cell>
          <cell r="F52">
            <v>2124192.25</v>
          </cell>
        </row>
        <row r="53">
          <cell r="E53">
            <v>67063</v>
          </cell>
          <cell r="F53">
            <v>67059.240000000005</v>
          </cell>
        </row>
        <row r="54">
          <cell r="E54">
            <v>7113</v>
          </cell>
          <cell r="F54">
            <v>6077</v>
          </cell>
        </row>
        <row r="55">
          <cell r="E55">
            <v>17364651</v>
          </cell>
          <cell r="F55">
            <v>17317916.43</v>
          </cell>
        </row>
        <row r="56">
          <cell r="E56">
            <v>29837</v>
          </cell>
          <cell r="F56">
            <v>29750.01</v>
          </cell>
        </row>
        <row r="57">
          <cell r="E57">
            <v>5250</v>
          </cell>
          <cell r="F57">
            <v>5250</v>
          </cell>
        </row>
        <row r="58">
          <cell r="E58">
            <v>680</v>
          </cell>
          <cell r="F58">
            <v>663.29</v>
          </cell>
        </row>
        <row r="59">
          <cell r="E59">
            <v>19540</v>
          </cell>
          <cell r="F59">
            <v>17990.52</v>
          </cell>
        </row>
        <row r="60">
          <cell r="E60">
            <v>5360</v>
          </cell>
          <cell r="F60">
            <v>4766.8500000000004</v>
          </cell>
        </row>
        <row r="61">
          <cell r="E61">
            <v>22583</v>
          </cell>
          <cell r="F61">
            <v>21763.86</v>
          </cell>
        </row>
        <row r="62">
          <cell r="E62">
            <v>19600</v>
          </cell>
          <cell r="F62">
            <v>19599.689999999999</v>
          </cell>
        </row>
        <row r="63">
          <cell r="E63">
            <v>160795</v>
          </cell>
          <cell r="F63">
            <v>160795</v>
          </cell>
        </row>
        <row r="64">
          <cell r="E64">
            <v>17755</v>
          </cell>
          <cell r="F64">
            <v>17748</v>
          </cell>
        </row>
        <row r="65">
          <cell r="E65">
            <v>15483</v>
          </cell>
          <cell r="F65">
            <v>15293</v>
          </cell>
        </row>
        <row r="66">
          <cell r="E66">
            <v>8641543</v>
          </cell>
          <cell r="F66">
            <v>7725861.3600000003</v>
          </cell>
        </row>
        <row r="67">
          <cell r="E67">
            <v>32137725</v>
          </cell>
          <cell r="F67">
            <v>28676387.960000001</v>
          </cell>
        </row>
        <row r="68">
          <cell r="E68">
            <v>9682084</v>
          </cell>
          <cell r="F68">
            <v>8587961.5800000001</v>
          </cell>
        </row>
        <row r="70">
          <cell r="E70">
            <v>63750</v>
          </cell>
          <cell r="F70">
            <v>4683.66</v>
          </cell>
        </row>
        <row r="71">
          <cell r="E71">
            <v>21250</v>
          </cell>
          <cell r="F71">
            <v>1561.22</v>
          </cell>
        </row>
        <row r="72">
          <cell r="E72">
            <v>67500</v>
          </cell>
          <cell r="F72">
            <v>30000</v>
          </cell>
        </row>
        <row r="73">
          <cell r="E73">
            <v>22500</v>
          </cell>
          <cell r="F73">
            <v>10000</v>
          </cell>
        </row>
        <row r="74">
          <cell r="E74">
            <v>1869032</v>
          </cell>
          <cell r="F74">
            <v>1399077.84</v>
          </cell>
        </row>
        <row r="75">
          <cell r="E75">
            <v>622844</v>
          </cell>
          <cell r="F75">
            <v>466359.81</v>
          </cell>
        </row>
        <row r="76">
          <cell r="E76">
            <v>161250</v>
          </cell>
          <cell r="F76">
            <v>105346.19</v>
          </cell>
        </row>
        <row r="77">
          <cell r="E77">
            <v>53750</v>
          </cell>
          <cell r="F77">
            <v>35115.46</v>
          </cell>
        </row>
        <row r="78">
          <cell r="E78">
            <v>301981</v>
          </cell>
          <cell r="F78">
            <v>260540.31</v>
          </cell>
        </row>
        <row r="79">
          <cell r="E79">
            <v>100161</v>
          </cell>
          <cell r="F79">
            <v>86847.11</v>
          </cell>
        </row>
        <row r="80">
          <cell r="E80">
            <v>53236</v>
          </cell>
          <cell r="F80">
            <v>33426.21</v>
          </cell>
        </row>
        <row r="81">
          <cell r="E81">
            <v>17746</v>
          </cell>
          <cell r="F81">
            <v>11142.66</v>
          </cell>
        </row>
        <row r="82">
          <cell r="E82">
            <v>120000</v>
          </cell>
          <cell r="F82">
            <v>110250</v>
          </cell>
        </row>
        <row r="83">
          <cell r="E83">
            <v>40000</v>
          </cell>
          <cell r="F83">
            <v>36750</v>
          </cell>
        </row>
        <row r="84">
          <cell r="E84">
            <v>74272</v>
          </cell>
          <cell r="F84">
            <v>50191.48</v>
          </cell>
        </row>
        <row r="85">
          <cell r="E85">
            <v>251645</v>
          </cell>
          <cell r="F85">
            <v>164102.49</v>
          </cell>
        </row>
        <row r="86">
          <cell r="E86">
            <v>83883</v>
          </cell>
          <cell r="F86">
            <v>54701.48</v>
          </cell>
        </row>
        <row r="87">
          <cell r="E87">
            <v>4000</v>
          </cell>
          <cell r="F87">
            <v>0</v>
          </cell>
        </row>
        <row r="88">
          <cell r="E88">
            <v>12000</v>
          </cell>
          <cell r="F88">
            <v>0</v>
          </cell>
        </row>
        <row r="89">
          <cell r="E89">
            <v>4000</v>
          </cell>
          <cell r="F89">
            <v>0</v>
          </cell>
        </row>
        <row r="90">
          <cell r="E90">
            <v>477848</v>
          </cell>
          <cell r="F90">
            <v>205821.61</v>
          </cell>
        </row>
        <row r="91">
          <cell r="E91">
            <v>1273513</v>
          </cell>
          <cell r="F91">
            <v>1119162.45</v>
          </cell>
        </row>
        <row r="92">
          <cell r="E92">
            <v>423799</v>
          </cell>
          <cell r="F92">
            <v>373054.96</v>
          </cell>
        </row>
        <row r="93">
          <cell r="E93">
            <v>2387</v>
          </cell>
          <cell r="F93">
            <v>451.92</v>
          </cell>
        </row>
        <row r="94">
          <cell r="E94">
            <v>8109</v>
          </cell>
          <cell r="F94">
            <v>1473.62</v>
          </cell>
        </row>
        <row r="95">
          <cell r="E95">
            <v>2704</v>
          </cell>
          <cell r="F95">
            <v>491.24</v>
          </cell>
        </row>
        <row r="96">
          <cell r="E96">
            <v>5161</v>
          </cell>
          <cell r="F96">
            <v>734.62</v>
          </cell>
        </row>
        <row r="97">
          <cell r="E97">
            <v>16829</v>
          </cell>
          <cell r="F97">
            <v>2395.4299999999998</v>
          </cell>
        </row>
        <row r="98">
          <cell r="E98">
            <v>5610</v>
          </cell>
          <cell r="F98">
            <v>798.53</v>
          </cell>
        </row>
        <row r="99">
          <cell r="E99">
            <v>6840</v>
          </cell>
          <cell r="F99">
            <v>102.23</v>
          </cell>
        </row>
        <row r="100">
          <cell r="E100">
            <v>35250</v>
          </cell>
          <cell r="F100">
            <v>14484.75</v>
          </cell>
        </row>
        <row r="101">
          <cell r="E101">
            <v>11750</v>
          </cell>
          <cell r="F101">
            <v>4832.45</v>
          </cell>
        </row>
        <row r="102">
          <cell r="E102">
            <v>12370</v>
          </cell>
          <cell r="F102">
            <v>236.21</v>
          </cell>
        </row>
        <row r="103">
          <cell r="E103">
            <v>53947</v>
          </cell>
          <cell r="F103">
            <v>22378.12</v>
          </cell>
        </row>
        <row r="104">
          <cell r="E104">
            <v>18683</v>
          </cell>
          <cell r="F104">
            <v>7459.48</v>
          </cell>
        </row>
        <row r="105">
          <cell r="E105">
            <v>7500</v>
          </cell>
          <cell r="F105">
            <v>0</v>
          </cell>
        </row>
        <row r="106">
          <cell r="E106">
            <v>2500</v>
          </cell>
          <cell r="F106">
            <v>0</v>
          </cell>
        </row>
        <row r="107">
          <cell r="E107">
            <v>11722</v>
          </cell>
          <cell r="F107">
            <v>0</v>
          </cell>
        </row>
        <row r="108">
          <cell r="E108">
            <v>81208</v>
          </cell>
          <cell r="F108">
            <v>13665</v>
          </cell>
        </row>
        <row r="109">
          <cell r="E109">
            <v>27070</v>
          </cell>
          <cell r="F109">
            <v>4555</v>
          </cell>
        </row>
        <row r="110">
          <cell r="E110">
            <v>35000</v>
          </cell>
          <cell r="F110">
            <v>0</v>
          </cell>
        </row>
        <row r="111">
          <cell r="E111">
            <v>118000</v>
          </cell>
          <cell r="F111">
            <v>0</v>
          </cell>
        </row>
        <row r="112">
          <cell r="E112">
            <v>40000</v>
          </cell>
          <cell r="F112">
            <v>0</v>
          </cell>
        </row>
        <row r="114">
          <cell r="E114">
            <v>20000</v>
          </cell>
          <cell r="F114">
            <v>11944.99</v>
          </cell>
        </row>
        <row r="115">
          <cell r="E115">
            <v>2000</v>
          </cell>
          <cell r="F115">
            <v>454.57</v>
          </cell>
        </row>
        <row r="116">
          <cell r="E116">
            <v>2000</v>
          </cell>
          <cell r="F116">
            <v>1734.99</v>
          </cell>
        </row>
        <row r="117">
          <cell r="E117">
            <v>6000</v>
          </cell>
          <cell r="F117">
            <v>2560</v>
          </cell>
        </row>
        <row r="118">
          <cell r="E118">
            <v>150000</v>
          </cell>
          <cell r="F118">
            <v>130000</v>
          </cell>
        </row>
        <row r="119">
          <cell r="E119">
            <v>1629166</v>
          </cell>
          <cell r="F119">
            <v>1521304.83</v>
          </cell>
        </row>
        <row r="121">
          <cell r="E121">
            <v>43952</v>
          </cell>
          <cell r="F121">
            <v>43951.46</v>
          </cell>
        </row>
        <row r="122">
          <cell r="E122">
            <v>2000</v>
          </cell>
          <cell r="F122">
            <v>0</v>
          </cell>
        </row>
        <row r="123">
          <cell r="E123">
            <v>74000</v>
          </cell>
          <cell r="F123">
            <v>71404.94</v>
          </cell>
        </row>
        <row r="124">
          <cell r="E124">
            <v>117400</v>
          </cell>
          <cell r="F124">
            <v>94220.800000000003</v>
          </cell>
        </row>
        <row r="125">
          <cell r="E125">
            <v>105335</v>
          </cell>
          <cell r="F125">
            <v>105324</v>
          </cell>
        </row>
        <row r="126">
          <cell r="E126">
            <v>1440</v>
          </cell>
          <cell r="F126">
            <v>551</v>
          </cell>
        </row>
        <row r="127">
          <cell r="E127">
            <v>60000</v>
          </cell>
          <cell r="F127">
            <v>59999.83</v>
          </cell>
        </row>
        <row r="130">
          <cell r="E130">
            <v>314500</v>
          </cell>
          <cell r="F130">
            <v>257834.74</v>
          </cell>
        </row>
        <row r="133">
          <cell r="E133">
            <v>9800</v>
          </cell>
          <cell r="F133">
            <v>7624.93</v>
          </cell>
        </row>
        <row r="134">
          <cell r="E134">
            <v>10000</v>
          </cell>
          <cell r="F134">
            <v>7800</v>
          </cell>
        </row>
        <row r="136">
          <cell r="E136">
            <v>13517</v>
          </cell>
          <cell r="F136">
            <v>0</v>
          </cell>
        </row>
        <row r="137">
          <cell r="E137">
            <v>11250</v>
          </cell>
          <cell r="F137">
            <v>51.89</v>
          </cell>
        </row>
        <row r="138">
          <cell r="E138">
            <v>3750</v>
          </cell>
          <cell r="F138">
            <v>17.239999999999998</v>
          </cell>
        </row>
        <row r="139">
          <cell r="E139">
            <v>382500</v>
          </cell>
          <cell r="F139">
            <v>290357.33</v>
          </cell>
        </row>
        <row r="140">
          <cell r="E140">
            <v>127500</v>
          </cell>
          <cell r="F140">
            <v>96786.06</v>
          </cell>
        </row>
        <row r="141">
          <cell r="E141">
            <v>9029</v>
          </cell>
          <cell r="F141">
            <v>9028.83</v>
          </cell>
        </row>
        <row r="142">
          <cell r="E142">
            <v>3010</v>
          </cell>
          <cell r="F142">
            <v>3009.62</v>
          </cell>
        </row>
        <row r="143">
          <cell r="E143">
            <v>58500</v>
          </cell>
        </row>
        <row r="144">
          <cell r="E144">
            <v>19500</v>
          </cell>
          <cell r="F144">
            <v>17881.349999999999</v>
          </cell>
        </row>
        <row r="145">
          <cell r="E145">
            <v>9750</v>
          </cell>
          <cell r="F145">
            <v>7120.7</v>
          </cell>
        </row>
        <row r="146">
          <cell r="E146">
            <v>3250</v>
          </cell>
          <cell r="F146">
            <v>2373.6999999999998</v>
          </cell>
        </row>
        <row r="147">
          <cell r="E147">
            <v>20471</v>
          </cell>
          <cell r="F147">
            <v>17924.990000000002</v>
          </cell>
        </row>
        <row r="148">
          <cell r="E148">
            <v>6990</v>
          </cell>
          <cell r="F148">
            <v>5975.01</v>
          </cell>
        </row>
        <row r="149">
          <cell r="E149">
            <v>8146</v>
          </cell>
        </row>
        <row r="150">
          <cell r="E150">
            <v>25750</v>
          </cell>
          <cell r="F150">
            <v>21536.58</v>
          </cell>
        </row>
        <row r="151">
          <cell r="E151">
            <v>9104</v>
          </cell>
          <cell r="F151">
            <v>7178.91</v>
          </cell>
        </row>
        <row r="152">
          <cell r="E152">
            <v>22100</v>
          </cell>
          <cell r="F152">
            <v>6943.28</v>
          </cell>
        </row>
        <row r="153">
          <cell r="E153">
            <v>61928</v>
          </cell>
          <cell r="F153">
            <v>39779.58</v>
          </cell>
        </row>
        <row r="154">
          <cell r="E154">
            <v>19955</v>
          </cell>
          <cell r="F154">
            <v>13259.95</v>
          </cell>
        </row>
        <row r="155">
          <cell r="E155">
            <v>183</v>
          </cell>
          <cell r="F155">
            <v>0</v>
          </cell>
        </row>
        <row r="156">
          <cell r="E156">
            <v>612</v>
          </cell>
          <cell r="F156">
            <v>0</v>
          </cell>
        </row>
        <row r="157">
          <cell r="E157">
            <v>205</v>
          </cell>
          <cell r="F157">
            <v>0</v>
          </cell>
        </row>
        <row r="158">
          <cell r="E158">
            <v>560</v>
          </cell>
          <cell r="F158">
            <v>112.2</v>
          </cell>
        </row>
        <row r="159">
          <cell r="E159">
            <v>1830</v>
          </cell>
          <cell r="F159">
            <v>365.82</v>
          </cell>
        </row>
        <row r="160">
          <cell r="E160">
            <v>610</v>
          </cell>
          <cell r="F160">
            <v>121.98</v>
          </cell>
        </row>
        <row r="161">
          <cell r="E161">
            <v>2000</v>
          </cell>
          <cell r="F161">
            <v>10.96</v>
          </cell>
        </row>
        <row r="162">
          <cell r="E162">
            <v>6000</v>
          </cell>
          <cell r="F162">
            <v>2319.52</v>
          </cell>
        </row>
        <row r="163">
          <cell r="E163">
            <v>2000</v>
          </cell>
          <cell r="F163">
            <v>773.48</v>
          </cell>
        </row>
        <row r="164">
          <cell r="E164">
            <v>1120</v>
          </cell>
          <cell r="F164">
            <v>0</v>
          </cell>
        </row>
        <row r="165">
          <cell r="E165">
            <v>3660</v>
          </cell>
          <cell r="F165">
            <v>0</v>
          </cell>
        </row>
        <row r="166">
          <cell r="E166">
            <v>1220</v>
          </cell>
          <cell r="F166">
            <v>0</v>
          </cell>
        </row>
        <row r="167">
          <cell r="E167">
            <v>3750</v>
          </cell>
          <cell r="F167">
            <v>0</v>
          </cell>
        </row>
        <row r="168">
          <cell r="E168">
            <v>1250</v>
          </cell>
          <cell r="F168">
            <v>0</v>
          </cell>
        </row>
        <row r="169">
          <cell r="E169">
            <v>374</v>
          </cell>
          <cell r="F169">
            <v>0</v>
          </cell>
        </row>
        <row r="170">
          <cell r="E170">
            <v>1220</v>
          </cell>
          <cell r="F170">
            <v>540</v>
          </cell>
        </row>
        <row r="171">
          <cell r="E171">
            <v>406</v>
          </cell>
          <cell r="F171">
            <v>180</v>
          </cell>
        </row>
        <row r="172">
          <cell r="E172">
            <v>8000</v>
          </cell>
          <cell r="F172">
            <v>0</v>
          </cell>
        </row>
        <row r="173">
          <cell r="E173">
            <v>18000</v>
          </cell>
          <cell r="F173">
            <v>0</v>
          </cell>
        </row>
        <row r="174">
          <cell r="E174">
            <v>6000</v>
          </cell>
          <cell r="F174">
            <v>0</v>
          </cell>
        </row>
        <row r="177">
          <cell r="E177">
            <v>127000</v>
          </cell>
          <cell r="F177">
            <v>23761.919999999998</v>
          </cell>
        </row>
        <row r="178">
          <cell r="E178">
            <v>330000</v>
          </cell>
          <cell r="F178">
            <v>316641</v>
          </cell>
        </row>
        <row r="179">
          <cell r="E179">
            <v>22000</v>
          </cell>
          <cell r="F179">
            <v>20973.8</v>
          </cell>
        </row>
        <row r="180">
          <cell r="E180">
            <v>8000</v>
          </cell>
          <cell r="F180">
            <v>6991.26</v>
          </cell>
        </row>
        <row r="181">
          <cell r="E181">
            <v>10000</v>
          </cell>
          <cell r="F181">
            <v>10000</v>
          </cell>
        </row>
        <row r="182">
          <cell r="E182">
            <v>808</v>
          </cell>
          <cell r="F182">
            <v>0</v>
          </cell>
        </row>
        <row r="183">
          <cell r="E183">
            <v>143</v>
          </cell>
          <cell r="F183">
            <v>0</v>
          </cell>
        </row>
        <row r="184">
          <cell r="E184">
            <v>46277</v>
          </cell>
          <cell r="F184">
            <v>28522.05</v>
          </cell>
        </row>
        <row r="185">
          <cell r="E185">
            <v>6910</v>
          </cell>
          <cell r="F185">
            <v>5992.75</v>
          </cell>
        </row>
        <row r="186">
          <cell r="E186">
            <v>2550</v>
          </cell>
          <cell r="F186">
            <v>0</v>
          </cell>
        </row>
        <row r="187">
          <cell r="E187">
            <v>450</v>
          </cell>
          <cell r="F187">
            <v>0</v>
          </cell>
        </row>
        <row r="188">
          <cell r="E188">
            <v>16500</v>
          </cell>
          <cell r="F188">
            <v>15289.06</v>
          </cell>
        </row>
        <row r="189">
          <cell r="E189">
            <v>40000</v>
          </cell>
          <cell r="F189">
            <v>32463.87</v>
          </cell>
        </row>
        <row r="190">
          <cell r="E190">
            <v>13230739</v>
          </cell>
          <cell r="F190">
            <v>13224883.24</v>
          </cell>
        </row>
        <row r="191">
          <cell r="E191">
            <v>5000</v>
          </cell>
          <cell r="F191">
            <v>0</v>
          </cell>
        </row>
        <row r="192">
          <cell r="E192">
            <v>250000</v>
          </cell>
          <cell r="F192">
            <v>167485.22</v>
          </cell>
        </row>
        <row r="194">
          <cell r="E194">
            <v>23121</v>
          </cell>
          <cell r="F194">
            <v>23120.11</v>
          </cell>
        </row>
        <row r="195">
          <cell r="E195">
            <v>12601583</v>
          </cell>
          <cell r="F195">
            <v>8187153.9500000002</v>
          </cell>
        </row>
        <row r="196">
          <cell r="E196">
            <v>10000</v>
          </cell>
          <cell r="F196">
            <v>0</v>
          </cell>
        </row>
        <row r="197">
          <cell r="E197">
            <v>45000</v>
          </cell>
          <cell r="F197">
            <v>6952.09</v>
          </cell>
        </row>
        <row r="198">
          <cell r="E198">
            <v>75000</v>
          </cell>
          <cell r="F198">
            <v>52315.65</v>
          </cell>
        </row>
        <row r="199">
          <cell r="E199">
            <v>61618</v>
          </cell>
          <cell r="F199">
            <v>60897.14</v>
          </cell>
        </row>
        <row r="200">
          <cell r="E200">
            <v>10870</v>
          </cell>
        </row>
        <row r="201">
          <cell r="E201">
            <v>11362</v>
          </cell>
          <cell r="F201">
            <v>10141.67</v>
          </cell>
        </row>
        <row r="202">
          <cell r="E202">
            <v>2006</v>
          </cell>
          <cell r="F202">
            <v>1790.02</v>
          </cell>
        </row>
        <row r="203">
          <cell r="E203">
            <v>1833</v>
          </cell>
          <cell r="F203">
            <v>1310.26</v>
          </cell>
        </row>
        <row r="204">
          <cell r="E204">
            <v>324</v>
          </cell>
          <cell r="F204">
            <v>231.52</v>
          </cell>
        </row>
        <row r="205">
          <cell r="E205">
            <v>4572</v>
          </cell>
          <cell r="F205">
            <v>4539.25</v>
          </cell>
        </row>
        <row r="206">
          <cell r="E206">
            <v>808</v>
          </cell>
          <cell r="F206">
            <v>801.14</v>
          </cell>
        </row>
        <row r="207">
          <cell r="E207">
            <v>580861</v>
          </cell>
          <cell r="F207">
            <v>422348.17</v>
          </cell>
        </row>
        <row r="208">
          <cell r="E208">
            <v>102506</v>
          </cell>
          <cell r="F208">
            <v>74532.12</v>
          </cell>
        </row>
        <row r="209">
          <cell r="E209">
            <v>13600</v>
          </cell>
          <cell r="F209">
            <v>2375.7600000000002</v>
          </cell>
        </row>
        <row r="210">
          <cell r="E210">
            <v>2400</v>
          </cell>
          <cell r="F210">
            <v>419.24</v>
          </cell>
        </row>
        <row r="211">
          <cell r="E211">
            <v>6800</v>
          </cell>
          <cell r="F211">
            <v>403.17</v>
          </cell>
        </row>
        <row r="212">
          <cell r="E212">
            <v>1200</v>
          </cell>
          <cell r="F212">
            <v>71.14</v>
          </cell>
        </row>
        <row r="213">
          <cell r="E213">
            <v>5000</v>
          </cell>
          <cell r="F213">
            <v>0</v>
          </cell>
        </row>
        <row r="214">
          <cell r="E214">
            <v>3000</v>
          </cell>
          <cell r="F214">
            <v>0</v>
          </cell>
        </row>
        <row r="215">
          <cell r="E215">
            <v>46000</v>
          </cell>
          <cell r="F215">
            <v>8561.9500000000007</v>
          </cell>
        </row>
        <row r="216">
          <cell r="E216">
            <v>23000</v>
          </cell>
          <cell r="F216">
            <v>1634.1</v>
          </cell>
        </row>
        <row r="217">
          <cell r="E217">
            <v>27200</v>
          </cell>
          <cell r="F217">
            <v>6375</v>
          </cell>
        </row>
        <row r="218">
          <cell r="E218">
            <v>4800</v>
          </cell>
          <cell r="F218">
            <v>1125</v>
          </cell>
        </row>
        <row r="221">
          <cell r="E221">
            <v>47308000</v>
          </cell>
          <cell r="F221">
            <v>47202115</v>
          </cell>
        </row>
        <row r="222">
          <cell r="E222">
            <v>40000</v>
          </cell>
          <cell r="F222">
            <v>39974.589999999997</v>
          </cell>
        </row>
        <row r="223">
          <cell r="E223">
            <v>15000</v>
          </cell>
          <cell r="F223">
            <v>3370.52</v>
          </cell>
        </row>
        <row r="224">
          <cell r="E224">
            <v>8000</v>
          </cell>
          <cell r="F224">
            <v>0</v>
          </cell>
        </row>
        <row r="225">
          <cell r="E225">
            <v>99634</v>
          </cell>
          <cell r="F225">
            <v>99633.68</v>
          </cell>
        </row>
        <row r="226">
          <cell r="E226">
            <v>1272851</v>
          </cell>
          <cell r="F226">
            <v>1272850.21</v>
          </cell>
        </row>
        <row r="227">
          <cell r="E227">
            <v>16364995</v>
          </cell>
          <cell r="F227">
            <v>15663248.91</v>
          </cell>
        </row>
        <row r="229">
          <cell r="E229">
            <v>36526003</v>
          </cell>
          <cell r="F229">
            <v>36422298.590000004</v>
          </cell>
        </row>
        <row r="231">
          <cell r="E231">
            <v>182000</v>
          </cell>
          <cell r="F231">
            <v>182000</v>
          </cell>
        </row>
        <row r="232">
          <cell r="E232">
            <v>94058</v>
          </cell>
          <cell r="F232">
            <v>93308.42</v>
          </cell>
        </row>
        <row r="233">
          <cell r="E233">
            <v>9247607</v>
          </cell>
          <cell r="F233">
            <v>9247607</v>
          </cell>
        </row>
        <row r="234">
          <cell r="E234">
            <v>684649</v>
          </cell>
          <cell r="F234">
            <v>684648.71</v>
          </cell>
        </row>
        <row r="235">
          <cell r="E235">
            <v>1652655</v>
          </cell>
          <cell r="F235">
            <v>1652184.18</v>
          </cell>
        </row>
        <row r="236">
          <cell r="E236">
            <v>172500</v>
          </cell>
          <cell r="F236">
            <v>172361.03</v>
          </cell>
        </row>
        <row r="237">
          <cell r="E237">
            <v>135147</v>
          </cell>
          <cell r="F237">
            <v>135147</v>
          </cell>
        </row>
        <row r="238">
          <cell r="E238">
            <v>9455</v>
          </cell>
          <cell r="F238">
            <v>9442.4</v>
          </cell>
        </row>
        <row r="239">
          <cell r="E239">
            <v>2230356</v>
          </cell>
          <cell r="F239">
            <v>2226640.25</v>
          </cell>
        </row>
        <row r="240">
          <cell r="E240">
            <v>255715</v>
          </cell>
          <cell r="F240">
            <v>254577.19</v>
          </cell>
        </row>
        <row r="241">
          <cell r="E241">
            <v>12789519</v>
          </cell>
          <cell r="F241">
            <v>12789256.109999999</v>
          </cell>
        </row>
        <row r="242">
          <cell r="E242">
            <v>22060</v>
          </cell>
          <cell r="F242">
            <v>21802</v>
          </cell>
        </row>
        <row r="243">
          <cell r="E243">
            <v>13112478</v>
          </cell>
          <cell r="F243">
            <v>13112472</v>
          </cell>
        </row>
        <row r="244">
          <cell r="E244">
            <v>38620</v>
          </cell>
          <cell r="F244">
            <v>0</v>
          </cell>
        </row>
        <row r="245">
          <cell r="E245">
            <v>27221</v>
          </cell>
          <cell r="F245">
            <v>27221</v>
          </cell>
        </row>
        <row r="246">
          <cell r="E246">
            <v>69433</v>
          </cell>
          <cell r="F246">
            <v>68433.52</v>
          </cell>
        </row>
        <row r="247">
          <cell r="E247">
            <v>47700</v>
          </cell>
          <cell r="F247">
            <v>47098.16</v>
          </cell>
        </row>
        <row r="248">
          <cell r="E248">
            <v>32731</v>
          </cell>
          <cell r="F248">
            <v>32730.05</v>
          </cell>
        </row>
        <row r="249">
          <cell r="E249">
            <v>106200</v>
          </cell>
          <cell r="F249">
            <v>106178.96</v>
          </cell>
        </row>
        <row r="250">
          <cell r="E250">
            <v>5198</v>
          </cell>
          <cell r="F250">
            <v>5192.25</v>
          </cell>
        </row>
        <row r="251">
          <cell r="E251">
            <v>418</v>
          </cell>
          <cell r="F251">
            <v>417.41</v>
          </cell>
        </row>
        <row r="252">
          <cell r="E252">
            <v>397741</v>
          </cell>
          <cell r="F252">
            <v>397740.52</v>
          </cell>
        </row>
        <row r="253">
          <cell r="E253">
            <v>206571</v>
          </cell>
          <cell r="F253">
            <v>206571</v>
          </cell>
        </row>
        <row r="254">
          <cell r="E254">
            <v>56566</v>
          </cell>
          <cell r="F254">
            <v>56565.87</v>
          </cell>
        </row>
        <row r="255">
          <cell r="E255">
            <v>3086</v>
          </cell>
          <cell r="F255">
            <v>1568</v>
          </cell>
        </row>
        <row r="256">
          <cell r="E256">
            <v>26841</v>
          </cell>
          <cell r="F256">
            <v>26839.919999999998</v>
          </cell>
        </row>
        <row r="257">
          <cell r="E257">
            <v>81990</v>
          </cell>
          <cell r="F257">
            <v>81883.710000000006</v>
          </cell>
        </row>
        <row r="258">
          <cell r="E258">
            <v>24762</v>
          </cell>
          <cell r="F258">
            <v>23997</v>
          </cell>
        </row>
        <row r="259">
          <cell r="E259">
            <v>200000</v>
          </cell>
          <cell r="F259">
            <v>172147</v>
          </cell>
        </row>
        <row r="260">
          <cell r="E260">
            <v>52</v>
          </cell>
          <cell r="F260">
            <v>51.24</v>
          </cell>
        </row>
        <row r="261">
          <cell r="E261">
            <v>15691</v>
          </cell>
          <cell r="F261">
            <v>15690.72</v>
          </cell>
        </row>
        <row r="262">
          <cell r="E262">
            <v>36757</v>
          </cell>
          <cell r="F262">
            <v>35127.620000000003</v>
          </cell>
        </row>
        <row r="263">
          <cell r="E263">
            <v>33742</v>
          </cell>
          <cell r="F263">
            <v>33546.35</v>
          </cell>
        </row>
        <row r="264">
          <cell r="E264">
            <v>33288764</v>
          </cell>
          <cell r="F264">
            <v>32817106.859999999</v>
          </cell>
        </row>
        <row r="265">
          <cell r="E265">
            <v>60695860</v>
          </cell>
          <cell r="F265">
            <v>59920341.939999998</v>
          </cell>
        </row>
        <row r="266">
          <cell r="E266">
            <v>66180378</v>
          </cell>
          <cell r="F266">
            <v>65397775.659999996</v>
          </cell>
        </row>
        <row r="267">
          <cell r="E267">
            <v>345039</v>
          </cell>
          <cell r="F267">
            <v>345038.98</v>
          </cell>
        </row>
        <row r="268">
          <cell r="E268">
            <v>1236323</v>
          </cell>
          <cell r="F268">
            <v>1140159.3400000001</v>
          </cell>
        </row>
        <row r="270">
          <cell r="E270">
            <v>8167</v>
          </cell>
          <cell r="F270">
            <v>8161.19</v>
          </cell>
        </row>
        <row r="271">
          <cell r="E271">
            <v>338217</v>
          </cell>
          <cell r="F271">
            <v>338217</v>
          </cell>
        </row>
        <row r="272">
          <cell r="E272">
            <v>23100</v>
          </cell>
          <cell r="F272">
            <v>22955</v>
          </cell>
        </row>
        <row r="273">
          <cell r="E273">
            <v>56835</v>
          </cell>
          <cell r="F273">
            <v>56411.31</v>
          </cell>
        </row>
        <row r="274">
          <cell r="E274">
            <v>8848</v>
          </cell>
        </row>
        <row r="275">
          <cell r="E275">
            <v>8298</v>
          </cell>
          <cell r="F275">
            <v>8298</v>
          </cell>
        </row>
        <row r="276">
          <cell r="E276">
            <v>158669</v>
          </cell>
          <cell r="F276">
            <v>157489.04999999999</v>
          </cell>
        </row>
        <row r="277">
          <cell r="E277">
            <v>15800</v>
          </cell>
          <cell r="F277">
            <v>15289.99</v>
          </cell>
        </row>
        <row r="278">
          <cell r="E278">
            <v>823647</v>
          </cell>
          <cell r="F278">
            <v>816584.18</v>
          </cell>
        </row>
        <row r="279">
          <cell r="E279">
            <v>1101</v>
          </cell>
          <cell r="F279">
            <v>1101</v>
          </cell>
        </row>
        <row r="280">
          <cell r="E280">
            <v>671169</v>
          </cell>
          <cell r="F280">
            <v>669717.79</v>
          </cell>
        </row>
        <row r="281">
          <cell r="E281">
            <v>1500</v>
          </cell>
          <cell r="F281">
            <v>1469.54</v>
          </cell>
        </row>
        <row r="282">
          <cell r="E282">
            <v>4200</v>
          </cell>
          <cell r="F282">
            <v>4042.19</v>
          </cell>
        </row>
        <row r="283">
          <cell r="E283">
            <v>2100</v>
          </cell>
          <cell r="F283">
            <v>1967</v>
          </cell>
        </row>
        <row r="284">
          <cell r="E284">
            <v>100</v>
          </cell>
          <cell r="F284">
            <v>39.1</v>
          </cell>
        </row>
        <row r="285">
          <cell r="E285">
            <v>32251</v>
          </cell>
          <cell r="F285">
            <v>31790</v>
          </cell>
        </row>
        <row r="286">
          <cell r="E286">
            <v>9300</v>
          </cell>
          <cell r="F286">
            <v>9299</v>
          </cell>
        </row>
        <row r="287">
          <cell r="E287">
            <v>11589</v>
          </cell>
          <cell r="F287">
            <v>11589</v>
          </cell>
        </row>
        <row r="288">
          <cell r="E288">
            <v>455</v>
          </cell>
          <cell r="F288">
            <v>455</v>
          </cell>
        </row>
        <row r="289">
          <cell r="E289">
            <v>2673</v>
          </cell>
          <cell r="F289">
            <v>2672.36</v>
          </cell>
        </row>
        <row r="290">
          <cell r="E290">
            <v>6981</v>
          </cell>
          <cell r="F290">
            <v>6981</v>
          </cell>
        </row>
        <row r="291">
          <cell r="E291">
            <v>1000</v>
          </cell>
          <cell r="F291">
            <v>0</v>
          </cell>
        </row>
        <row r="292">
          <cell r="E292">
            <v>1000</v>
          </cell>
          <cell r="F292">
            <v>780</v>
          </cell>
        </row>
        <row r="293">
          <cell r="E293">
            <v>5000</v>
          </cell>
          <cell r="F293">
            <v>0</v>
          </cell>
        </row>
        <row r="295">
          <cell r="E295">
            <v>145076</v>
          </cell>
          <cell r="F295">
            <v>136382.28</v>
          </cell>
        </row>
        <row r="296">
          <cell r="E296">
            <v>10000</v>
          </cell>
          <cell r="F296">
            <v>8060</v>
          </cell>
        </row>
        <row r="299">
          <cell r="E299">
            <v>16204570</v>
          </cell>
          <cell r="F299">
            <v>1807500</v>
          </cell>
        </row>
        <row r="300">
          <cell r="E300">
            <v>67000</v>
          </cell>
          <cell r="F300">
            <v>66055.199999999997</v>
          </cell>
        </row>
        <row r="302">
          <cell r="E302">
            <v>153000</v>
          </cell>
          <cell r="F302">
            <v>145168.29999999999</v>
          </cell>
        </row>
        <row r="303">
          <cell r="E303">
            <v>27000</v>
          </cell>
          <cell r="F303">
            <v>25618.27</v>
          </cell>
        </row>
        <row r="304">
          <cell r="E304">
            <v>8755</v>
          </cell>
          <cell r="F304">
            <v>6686.85</v>
          </cell>
        </row>
        <row r="305">
          <cell r="E305">
            <v>1545</v>
          </cell>
          <cell r="F305">
            <v>1180.05</v>
          </cell>
        </row>
        <row r="306">
          <cell r="E306">
            <v>24571</v>
          </cell>
          <cell r="F306">
            <v>24459.61</v>
          </cell>
        </row>
        <row r="307">
          <cell r="E307">
            <v>4337</v>
          </cell>
          <cell r="F307">
            <v>4316.62</v>
          </cell>
        </row>
        <row r="308">
          <cell r="E308">
            <v>3963</v>
          </cell>
          <cell r="F308">
            <v>3488.7</v>
          </cell>
        </row>
        <row r="309">
          <cell r="E309">
            <v>701</v>
          </cell>
          <cell r="F309">
            <v>615.85</v>
          </cell>
        </row>
        <row r="310">
          <cell r="E310">
            <v>6911</v>
          </cell>
        </row>
        <row r="311">
          <cell r="E311">
            <v>3089</v>
          </cell>
          <cell r="F311">
            <v>3042.89</v>
          </cell>
        </row>
        <row r="312">
          <cell r="E312">
            <v>1182508</v>
          </cell>
          <cell r="F312">
            <v>435312.88</v>
          </cell>
        </row>
        <row r="313">
          <cell r="E313">
            <v>328062</v>
          </cell>
          <cell r="F313">
            <v>193427.24</v>
          </cell>
        </row>
        <row r="314">
          <cell r="E314">
            <v>103658</v>
          </cell>
          <cell r="F314">
            <v>0</v>
          </cell>
        </row>
        <row r="315">
          <cell r="E315">
            <v>46342</v>
          </cell>
          <cell r="F315">
            <v>0</v>
          </cell>
        </row>
        <row r="316">
          <cell r="E316">
            <v>10366</v>
          </cell>
          <cell r="F316">
            <v>5540.27</v>
          </cell>
        </row>
        <row r="317">
          <cell r="E317">
            <v>4634</v>
          </cell>
          <cell r="F317">
            <v>977.79</v>
          </cell>
        </row>
        <row r="318">
          <cell r="E318">
            <v>10366</v>
          </cell>
          <cell r="F318">
            <v>0</v>
          </cell>
        </row>
        <row r="319">
          <cell r="E319">
            <v>4634</v>
          </cell>
          <cell r="F319">
            <v>0</v>
          </cell>
        </row>
        <row r="320">
          <cell r="E320">
            <v>691</v>
          </cell>
          <cell r="F320">
            <v>0</v>
          </cell>
        </row>
        <row r="321">
          <cell r="E321">
            <v>309</v>
          </cell>
          <cell r="F321">
            <v>0</v>
          </cell>
        </row>
        <row r="322">
          <cell r="E322">
            <v>3000</v>
          </cell>
          <cell r="F322">
            <v>1552.1</v>
          </cell>
        </row>
        <row r="323">
          <cell r="E323">
            <v>117481</v>
          </cell>
          <cell r="F323">
            <v>102794.71</v>
          </cell>
        </row>
        <row r="324">
          <cell r="E324">
            <v>52520</v>
          </cell>
          <cell r="F324">
            <v>45955.29</v>
          </cell>
        </row>
        <row r="325">
          <cell r="E325">
            <v>4359239</v>
          </cell>
          <cell r="F325">
            <v>4358811.99</v>
          </cell>
        </row>
        <row r="326">
          <cell r="E326">
            <v>5000</v>
          </cell>
        </row>
        <row r="328">
          <cell r="E328">
            <v>200000</v>
          </cell>
          <cell r="F328">
            <v>69914.84</v>
          </cell>
        </row>
        <row r="329">
          <cell r="E329">
            <v>20000</v>
          </cell>
          <cell r="F329">
            <v>14100</v>
          </cell>
        </row>
        <row r="330">
          <cell r="E330">
            <v>3038</v>
          </cell>
          <cell r="F330">
            <v>2172.38</v>
          </cell>
        </row>
        <row r="331">
          <cell r="E331">
            <v>490</v>
          </cell>
        </row>
        <row r="332">
          <cell r="E332">
            <v>135400</v>
          </cell>
          <cell r="F332">
            <v>80624.25</v>
          </cell>
        </row>
        <row r="333">
          <cell r="E333">
            <v>60620</v>
          </cell>
          <cell r="F333">
            <v>0</v>
          </cell>
        </row>
        <row r="334">
          <cell r="E334">
            <v>5536</v>
          </cell>
          <cell r="F334">
            <v>0</v>
          </cell>
        </row>
        <row r="335">
          <cell r="E335">
            <v>594251</v>
          </cell>
          <cell r="F335">
            <v>364373.62</v>
          </cell>
        </row>
        <row r="336">
          <cell r="E336">
            <v>97990</v>
          </cell>
          <cell r="F336">
            <v>35415.64</v>
          </cell>
        </row>
        <row r="337">
          <cell r="E337">
            <v>9549</v>
          </cell>
          <cell r="F337">
            <v>3532.42</v>
          </cell>
        </row>
        <row r="338">
          <cell r="E338">
            <v>2000</v>
          </cell>
          <cell r="F338">
            <v>0</v>
          </cell>
        </row>
        <row r="339">
          <cell r="E339">
            <v>1000</v>
          </cell>
          <cell r="F339">
            <v>0</v>
          </cell>
        </row>
        <row r="340">
          <cell r="E340">
            <v>10000</v>
          </cell>
          <cell r="F340">
            <v>0</v>
          </cell>
        </row>
        <row r="341">
          <cell r="E341">
            <v>425000</v>
          </cell>
          <cell r="F341">
            <v>374707.20000000001</v>
          </cell>
        </row>
        <row r="342">
          <cell r="E342">
            <v>75000</v>
          </cell>
          <cell r="F342">
            <v>66124.800000000003</v>
          </cell>
        </row>
        <row r="343">
          <cell r="E343">
            <v>59912</v>
          </cell>
          <cell r="F343">
            <v>31790.58</v>
          </cell>
        </row>
        <row r="344">
          <cell r="E344">
            <v>2247770</v>
          </cell>
          <cell r="F344">
            <v>2209107.4900000002</v>
          </cell>
        </row>
        <row r="345">
          <cell r="E345">
            <v>396665</v>
          </cell>
        </row>
        <row r="346">
          <cell r="E346">
            <v>571469</v>
          </cell>
          <cell r="F346">
            <v>571468.68999999994</v>
          </cell>
        </row>
        <row r="347">
          <cell r="E347">
            <v>10000</v>
          </cell>
          <cell r="F347">
            <v>0</v>
          </cell>
        </row>
        <row r="348">
          <cell r="E348">
            <v>5000</v>
          </cell>
          <cell r="F348">
            <v>0</v>
          </cell>
        </row>
        <row r="351">
          <cell r="E351">
            <v>307368</v>
          </cell>
          <cell r="F351">
            <v>61293.31</v>
          </cell>
        </row>
        <row r="352">
          <cell r="E352">
            <v>255000</v>
          </cell>
          <cell r="F352">
            <v>0</v>
          </cell>
        </row>
        <row r="353">
          <cell r="E353">
            <v>45000</v>
          </cell>
          <cell r="F353">
            <v>0</v>
          </cell>
        </row>
        <row r="354">
          <cell r="E354">
            <v>881790</v>
          </cell>
          <cell r="F354">
            <v>6751.75</v>
          </cell>
        </row>
        <row r="355">
          <cell r="E355">
            <v>155610</v>
          </cell>
          <cell r="F355">
            <v>1191.49</v>
          </cell>
        </row>
        <row r="356">
          <cell r="E356">
            <v>124843</v>
          </cell>
          <cell r="F356">
            <v>0</v>
          </cell>
        </row>
        <row r="357">
          <cell r="E357">
            <v>22032</v>
          </cell>
          <cell r="F357">
            <v>0</v>
          </cell>
        </row>
        <row r="358">
          <cell r="E358">
            <v>330138</v>
          </cell>
          <cell r="F358">
            <v>329980.11</v>
          </cell>
        </row>
        <row r="360">
          <cell r="E360">
            <v>100000</v>
          </cell>
          <cell r="F360">
            <v>100000</v>
          </cell>
        </row>
        <row r="361">
          <cell r="E361">
            <v>35000</v>
          </cell>
          <cell r="F361">
            <v>35000</v>
          </cell>
        </row>
        <row r="362">
          <cell r="E362">
            <v>180200</v>
          </cell>
          <cell r="F362">
            <v>124376.75</v>
          </cell>
        </row>
        <row r="363">
          <cell r="E363">
            <v>31800</v>
          </cell>
          <cell r="F363">
            <v>29949.23</v>
          </cell>
        </row>
        <row r="364">
          <cell r="E364">
            <v>300</v>
          </cell>
          <cell r="F364">
            <v>0</v>
          </cell>
        </row>
        <row r="365">
          <cell r="E365">
            <v>1700</v>
          </cell>
          <cell r="F365">
            <v>281.92</v>
          </cell>
        </row>
        <row r="366">
          <cell r="E366">
            <v>32453</v>
          </cell>
          <cell r="F366">
            <v>20582.43</v>
          </cell>
        </row>
        <row r="367">
          <cell r="E367">
            <v>5727</v>
          </cell>
          <cell r="F367">
            <v>5132.34</v>
          </cell>
        </row>
        <row r="368">
          <cell r="E368">
            <v>500</v>
          </cell>
          <cell r="F368">
            <v>0</v>
          </cell>
        </row>
        <row r="369">
          <cell r="E369">
            <v>4282</v>
          </cell>
          <cell r="F369">
            <v>2585.02</v>
          </cell>
        </row>
        <row r="370">
          <cell r="E370">
            <v>818</v>
          </cell>
          <cell r="F370">
            <v>606.32000000000005</v>
          </cell>
        </row>
        <row r="371">
          <cell r="E371">
            <v>46000</v>
          </cell>
          <cell r="F371">
            <v>39963</v>
          </cell>
        </row>
        <row r="372">
          <cell r="E372">
            <v>60383</v>
          </cell>
          <cell r="F372">
            <v>4567.8999999999996</v>
          </cell>
        </row>
        <row r="373">
          <cell r="E373">
            <v>11421</v>
          </cell>
          <cell r="F373">
            <v>9806.1</v>
          </cell>
        </row>
        <row r="374">
          <cell r="E374">
            <v>36500</v>
          </cell>
          <cell r="F374">
            <v>24013.8</v>
          </cell>
        </row>
        <row r="375">
          <cell r="E375">
            <v>28007</v>
          </cell>
          <cell r="F375">
            <v>23533.74</v>
          </cell>
        </row>
        <row r="376">
          <cell r="E376">
            <v>5413</v>
          </cell>
          <cell r="F376">
            <v>4153.03</v>
          </cell>
        </row>
        <row r="377">
          <cell r="E377">
            <v>500</v>
          </cell>
          <cell r="F377">
            <v>0</v>
          </cell>
        </row>
        <row r="378">
          <cell r="E378">
            <v>255868</v>
          </cell>
          <cell r="F378">
            <v>244862.39</v>
          </cell>
        </row>
        <row r="379">
          <cell r="E379">
            <v>6090548</v>
          </cell>
          <cell r="F379">
            <v>2180788.02</v>
          </cell>
        </row>
        <row r="380">
          <cell r="E380">
            <v>1068591</v>
          </cell>
          <cell r="F380">
            <v>1058845.1399999999</v>
          </cell>
        </row>
        <row r="381">
          <cell r="E381">
            <v>4250</v>
          </cell>
          <cell r="F381">
            <v>0</v>
          </cell>
        </row>
        <row r="382">
          <cell r="E382">
            <v>750</v>
          </cell>
          <cell r="F382">
            <v>0</v>
          </cell>
        </row>
        <row r="383">
          <cell r="E383">
            <v>5000</v>
          </cell>
          <cell r="F383">
            <v>5000</v>
          </cell>
        </row>
        <row r="384">
          <cell r="E384">
            <v>400</v>
          </cell>
          <cell r="F384">
            <v>0</v>
          </cell>
        </row>
        <row r="385">
          <cell r="E385">
            <v>2550</v>
          </cell>
          <cell r="F385">
            <v>39.1</v>
          </cell>
        </row>
        <row r="386">
          <cell r="E386">
            <v>450</v>
          </cell>
          <cell r="F386">
            <v>306.89999999999998</v>
          </cell>
        </row>
        <row r="387">
          <cell r="E387">
            <v>1700</v>
          </cell>
          <cell r="F387">
            <v>572.19000000000005</v>
          </cell>
        </row>
        <row r="388">
          <cell r="E388">
            <v>300</v>
          </cell>
          <cell r="F388">
            <v>100.98</v>
          </cell>
        </row>
        <row r="389">
          <cell r="E389">
            <v>612390</v>
          </cell>
          <cell r="F389">
            <v>611040</v>
          </cell>
        </row>
        <row r="390">
          <cell r="E390">
            <v>800</v>
          </cell>
          <cell r="F390">
            <v>0</v>
          </cell>
        </row>
        <row r="391">
          <cell r="E391">
            <v>3853</v>
          </cell>
          <cell r="F391">
            <v>0</v>
          </cell>
        </row>
        <row r="392">
          <cell r="E392">
            <v>680</v>
          </cell>
          <cell r="F392">
            <v>0</v>
          </cell>
        </row>
        <row r="393">
          <cell r="E393">
            <v>28050</v>
          </cell>
          <cell r="F393">
            <v>19706.62</v>
          </cell>
        </row>
        <row r="394">
          <cell r="E394">
            <v>4950</v>
          </cell>
          <cell r="F394">
            <v>3477.65</v>
          </cell>
        </row>
        <row r="396">
          <cell r="E396">
            <v>33000</v>
          </cell>
          <cell r="F396">
            <v>5482.5</v>
          </cell>
        </row>
        <row r="397">
          <cell r="E397">
            <v>1865938</v>
          </cell>
          <cell r="F397">
            <v>1002938</v>
          </cell>
        </row>
        <row r="398">
          <cell r="E398">
            <v>320000</v>
          </cell>
          <cell r="F398">
            <v>168016.64000000001</v>
          </cell>
        </row>
        <row r="399">
          <cell r="E399">
            <v>10000</v>
          </cell>
          <cell r="F399">
            <v>7830.9</v>
          </cell>
        </row>
        <row r="400">
          <cell r="E400">
            <v>3841672</v>
          </cell>
          <cell r="F400">
            <v>3834879.9</v>
          </cell>
        </row>
        <row r="401">
          <cell r="E401">
            <v>75000</v>
          </cell>
          <cell r="F401">
            <v>60707.33</v>
          </cell>
        </row>
        <row r="404">
          <cell r="E404">
            <v>1000000</v>
          </cell>
          <cell r="F404">
            <v>1000000</v>
          </cell>
        </row>
        <row r="405">
          <cell r="E405">
            <v>2500</v>
          </cell>
          <cell r="F405">
            <v>0</v>
          </cell>
        </row>
        <row r="406">
          <cell r="E406">
            <v>65000</v>
          </cell>
          <cell r="F406">
            <v>62064.41</v>
          </cell>
        </row>
        <row r="407">
          <cell r="E407">
            <v>51429</v>
          </cell>
          <cell r="F407">
            <v>45395.75</v>
          </cell>
        </row>
        <row r="408">
          <cell r="E408">
            <v>18000</v>
          </cell>
          <cell r="F408">
            <v>18000</v>
          </cell>
        </row>
        <row r="409">
          <cell r="E409">
            <v>11100</v>
          </cell>
          <cell r="F409">
            <v>10996</v>
          </cell>
        </row>
        <row r="410">
          <cell r="E410">
            <v>1639</v>
          </cell>
          <cell r="F410">
            <v>26</v>
          </cell>
        </row>
        <row r="411">
          <cell r="E411">
            <v>361</v>
          </cell>
          <cell r="F411">
            <v>360.11</v>
          </cell>
        </row>
        <row r="412">
          <cell r="E412">
            <v>50000</v>
          </cell>
          <cell r="F412">
            <v>0</v>
          </cell>
        </row>
        <row r="413">
          <cell r="E413">
            <v>240000</v>
          </cell>
          <cell r="F413">
            <v>187412.32</v>
          </cell>
        </row>
        <row r="414">
          <cell r="E414">
            <v>55000</v>
          </cell>
          <cell r="F414">
            <v>9365.68</v>
          </cell>
        </row>
        <row r="415">
          <cell r="E415">
            <v>116000</v>
          </cell>
          <cell r="F415">
            <v>106312</v>
          </cell>
        </row>
        <row r="416">
          <cell r="E416">
            <v>9736000</v>
          </cell>
          <cell r="F416">
            <v>9432324.7599999998</v>
          </cell>
        </row>
        <row r="417">
          <cell r="E417">
            <v>77410</v>
          </cell>
          <cell r="F417">
            <v>77407</v>
          </cell>
        </row>
        <row r="419">
          <cell r="E419">
            <v>1000</v>
          </cell>
        </row>
        <row r="420">
          <cell r="E420">
            <v>5583972</v>
          </cell>
          <cell r="F420">
            <v>5583963.9699999997</v>
          </cell>
        </row>
        <row r="421">
          <cell r="E421">
            <v>5000</v>
          </cell>
          <cell r="F421">
            <v>3809.45</v>
          </cell>
        </row>
        <row r="424">
          <cell r="E424">
            <v>2600</v>
          </cell>
          <cell r="F424">
            <v>2072.33</v>
          </cell>
        </row>
        <row r="425">
          <cell r="E425">
            <v>1643104</v>
          </cell>
          <cell r="F425">
            <v>1587056.04</v>
          </cell>
        </row>
        <row r="426">
          <cell r="E426">
            <v>119356</v>
          </cell>
          <cell r="F426">
            <v>119355.24</v>
          </cell>
        </row>
        <row r="427">
          <cell r="E427">
            <v>276854</v>
          </cell>
          <cell r="F427">
            <v>274255.81</v>
          </cell>
        </row>
        <row r="428">
          <cell r="E428">
            <v>24322</v>
          </cell>
          <cell r="F428">
            <v>23966.68</v>
          </cell>
        </row>
        <row r="429">
          <cell r="E429">
            <v>16000</v>
          </cell>
          <cell r="F429">
            <v>14120</v>
          </cell>
        </row>
        <row r="430">
          <cell r="E430">
            <v>6000</v>
          </cell>
          <cell r="F430">
            <v>6000</v>
          </cell>
        </row>
        <row r="431">
          <cell r="E431">
            <v>136781</v>
          </cell>
          <cell r="F431">
            <v>129459.98</v>
          </cell>
        </row>
        <row r="432">
          <cell r="E432">
            <v>115800</v>
          </cell>
          <cell r="F432">
            <v>93706.59</v>
          </cell>
        </row>
        <row r="433">
          <cell r="E433">
            <v>27965</v>
          </cell>
          <cell r="F433">
            <v>23333.09</v>
          </cell>
        </row>
        <row r="434">
          <cell r="E434">
            <v>2760</v>
          </cell>
          <cell r="F434">
            <v>2283</v>
          </cell>
        </row>
        <row r="435">
          <cell r="E435">
            <v>107580</v>
          </cell>
          <cell r="F435">
            <v>100795.26</v>
          </cell>
        </row>
        <row r="436">
          <cell r="E436">
            <v>5650</v>
          </cell>
          <cell r="F436">
            <v>5421.64</v>
          </cell>
        </row>
        <row r="437">
          <cell r="E437">
            <v>4000</v>
          </cell>
          <cell r="F437">
            <v>3655.59</v>
          </cell>
        </row>
        <row r="438">
          <cell r="E438">
            <v>9400</v>
          </cell>
          <cell r="F438">
            <v>6096.79</v>
          </cell>
        </row>
        <row r="439">
          <cell r="E439">
            <v>9700</v>
          </cell>
          <cell r="F439">
            <v>8601.9599999999991</v>
          </cell>
        </row>
        <row r="440">
          <cell r="E440">
            <v>7000</v>
          </cell>
          <cell r="F440">
            <v>5470.8</v>
          </cell>
        </row>
        <row r="441">
          <cell r="E441">
            <v>12900</v>
          </cell>
          <cell r="F441">
            <v>8675.89</v>
          </cell>
        </row>
        <row r="442">
          <cell r="E442">
            <v>60300</v>
          </cell>
          <cell r="F442">
            <v>58885.64</v>
          </cell>
        </row>
        <row r="443">
          <cell r="E443">
            <v>8300</v>
          </cell>
          <cell r="F443">
            <v>7943.91</v>
          </cell>
        </row>
        <row r="444">
          <cell r="E444">
            <v>23100</v>
          </cell>
        </row>
        <row r="445">
          <cell r="E445">
            <v>10000</v>
          </cell>
          <cell r="F445">
            <v>8125.4</v>
          </cell>
        </row>
        <row r="446">
          <cell r="E446">
            <v>19619</v>
          </cell>
        </row>
        <row r="448">
          <cell r="E448">
            <v>5000</v>
          </cell>
          <cell r="F448">
            <v>3504.67</v>
          </cell>
        </row>
        <row r="449">
          <cell r="E449">
            <v>17000</v>
          </cell>
          <cell r="F449">
            <v>15734.49</v>
          </cell>
        </row>
        <row r="450">
          <cell r="E450">
            <v>4000</v>
          </cell>
          <cell r="F450">
            <v>0</v>
          </cell>
        </row>
        <row r="451">
          <cell r="E451">
            <v>8000</v>
          </cell>
          <cell r="F451">
            <v>8000</v>
          </cell>
        </row>
        <row r="453">
          <cell r="E453">
            <v>250000</v>
          </cell>
          <cell r="F453">
            <v>250000</v>
          </cell>
        </row>
        <row r="455">
          <cell r="E455">
            <v>8500</v>
          </cell>
          <cell r="F455">
            <v>8242.01</v>
          </cell>
        </row>
        <row r="456">
          <cell r="E456">
            <v>11500</v>
          </cell>
          <cell r="F456">
            <v>11500</v>
          </cell>
        </row>
        <row r="457">
          <cell r="E457">
            <v>28000</v>
          </cell>
        </row>
        <row r="458">
          <cell r="E458">
            <v>12000</v>
          </cell>
          <cell r="F458">
            <v>3595</v>
          </cell>
        </row>
        <row r="461">
          <cell r="E461">
            <v>6000</v>
          </cell>
          <cell r="F461">
            <v>6000</v>
          </cell>
        </row>
        <row r="462">
          <cell r="E462">
            <v>82419801</v>
          </cell>
        </row>
        <row r="464">
          <cell r="E464">
            <v>8</v>
          </cell>
          <cell r="F464">
            <v>7.82</v>
          </cell>
        </row>
        <row r="465">
          <cell r="E465">
            <v>2</v>
          </cell>
          <cell r="F465">
            <v>1.38</v>
          </cell>
        </row>
        <row r="466">
          <cell r="E466">
            <v>221000</v>
          </cell>
          <cell r="F466">
            <v>186376.31</v>
          </cell>
        </row>
        <row r="467">
          <cell r="E467">
            <v>39000</v>
          </cell>
          <cell r="F467">
            <v>32890.199999999997</v>
          </cell>
        </row>
        <row r="468">
          <cell r="E468">
            <v>7225</v>
          </cell>
          <cell r="F468">
            <v>6814.47</v>
          </cell>
        </row>
        <row r="469">
          <cell r="E469">
            <v>1275</v>
          </cell>
          <cell r="F469">
            <v>1202.57</v>
          </cell>
        </row>
        <row r="470">
          <cell r="E470">
            <v>36152</v>
          </cell>
          <cell r="F470">
            <v>32440.44</v>
          </cell>
        </row>
        <row r="471">
          <cell r="E471">
            <v>6380</v>
          </cell>
          <cell r="F471">
            <v>5724.87</v>
          </cell>
        </row>
        <row r="472">
          <cell r="E472">
            <v>5831</v>
          </cell>
          <cell r="F472">
            <v>1829.6</v>
          </cell>
        </row>
        <row r="473">
          <cell r="E473">
            <v>1029</v>
          </cell>
          <cell r="F473">
            <v>322.95999999999998</v>
          </cell>
        </row>
        <row r="474">
          <cell r="E474">
            <v>24126</v>
          </cell>
          <cell r="F474">
            <v>13152.4</v>
          </cell>
        </row>
        <row r="475">
          <cell r="E475">
            <v>4258</v>
          </cell>
          <cell r="F475">
            <v>2321.0700000000002</v>
          </cell>
        </row>
        <row r="476">
          <cell r="E476">
            <v>142375</v>
          </cell>
          <cell r="F476">
            <v>108533.04</v>
          </cell>
        </row>
        <row r="477">
          <cell r="E477">
            <v>25125</v>
          </cell>
          <cell r="F477">
            <v>19152.96</v>
          </cell>
        </row>
        <row r="478">
          <cell r="E478">
            <v>12750</v>
          </cell>
          <cell r="F478">
            <v>7161.98</v>
          </cell>
        </row>
        <row r="479">
          <cell r="E479">
            <v>2250</v>
          </cell>
          <cell r="F479">
            <v>1264.1199999999999</v>
          </cell>
        </row>
        <row r="480">
          <cell r="E480">
            <v>20825</v>
          </cell>
          <cell r="F480">
            <v>10551.05</v>
          </cell>
        </row>
        <row r="481">
          <cell r="E481">
            <v>3675</v>
          </cell>
          <cell r="F481">
            <v>1861.95</v>
          </cell>
        </row>
        <row r="483">
          <cell r="E483">
            <v>499692</v>
          </cell>
          <cell r="F483">
            <v>452289.09</v>
          </cell>
        </row>
        <row r="484">
          <cell r="E484">
            <v>84405</v>
          </cell>
          <cell r="F484">
            <v>75856.509999999995</v>
          </cell>
        </row>
        <row r="485">
          <cell r="E485">
            <v>5903</v>
          </cell>
          <cell r="F485">
            <v>4332.43</v>
          </cell>
        </row>
        <row r="487">
          <cell r="E487">
            <v>816200</v>
          </cell>
          <cell r="F487">
            <v>679821.94</v>
          </cell>
        </row>
        <row r="488">
          <cell r="E488">
            <v>3000</v>
          </cell>
          <cell r="F488">
            <v>3000</v>
          </cell>
        </row>
        <row r="489">
          <cell r="E489">
            <v>2000</v>
          </cell>
          <cell r="F489">
            <v>85.95</v>
          </cell>
        </row>
        <row r="490">
          <cell r="E490">
            <v>1500</v>
          </cell>
          <cell r="F490">
            <v>12.25</v>
          </cell>
        </row>
        <row r="491">
          <cell r="E491">
            <v>10000</v>
          </cell>
          <cell r="F491">
            <v>5300</v>
          </cell>
        </row>
        <row r="492">
          <cell r="E492">
            <v>100000</v>
          </cell>
          <cell r="F492">
            <v>87677.52</v>
          </cell>
        </row>
        <row r="493">
          <cell r="E493">
            <v>4000</v>
          </cell>
          <cell r="F493">
            <v>0</v>
          </cell>
        </row>
        <row r="494">
          <cell r="E494">
            <v>123900</v>
          </cell>
          <cell r="F494">
            <v>51666.3</v>
          </cell>
        </row>
        <row r="495">
          <cell r="E495">
            <v>3000</v>
          </cell>
          <cell r="F495">
            <v>0</v>
          </cell>
        </row>
        <row r="496">
          <cell r="E496">
            <v>1000</v>
          </cell>
          <cell r="F496">
            <v>0</v>
          </cell>
        </row>
        <row r="497">
          <cell r="E497">
            <v>25000</v>
          </cell>
          <cell r="F497">
            <v>1000</v>
          </cell>
        </row>
        <row r="498">
          <cell r="E498">
            <v>9600</v>
          </cell>
        </row>
        <row r="499">
          <cell r="E499">
            <v>68000</v>
          </cell>
          <cell r="F499">
            <v>40539.82</v>
          </cell>
        </row>
        <row r="500">
          <cell r="E500">
            <v>50000</v>
          </cell>
          <cell r="F500">
            <v>49949.13</v>
          </cell>
        </row>
        <row r="501">
          <cell r="E501">
            <v>640</v>
          </cell>
          <cell r="F501">
            <v>0</v>
          </cell>
        </row>
        <row r="502">
          <cell r="E502">
            <v>30000</v>
          </cell>
        </row>
        <row r="504">
          <cell r="E504">
            <v>2237625</v>
          </cell>
          <cell r="F504">
            <v>2143901.96</v>
          </cell>
        </row>
        <row r="505">
          <cell r="E505">
            <v>184875</v>
          </cell>
          <cell r="F505">
            <v>182103.46</v>
          </cell>
        </row>
        <row r="506">
          <cell r="E506">
            <v>180936</v>
          </cell>
          <cell r="F506">
            <v>172837.49</v>
          </cell>
        </row>
        <row r="507">
          <cell r="E507">
            <v>16521</v>
          </cell>
          <cell r="F507">
            <v>16106.34</v>
          </cell>
        </row>
        <row r="508">
          <cell r="E508">
            <v>3000</v>
          </cell>
          <cell r="F508">
            <v>1548.7</v>
          </cell>
        </row>
        <row r="509">
          <cell r="E509">
            <v>305452</v>
          </cell>
          <cell r="F509">
            <v>296482.46999999997</v>
          </cell>
        </row>
        <row r="510">
          <cell r="E510">
            <v>2000</v>
          </cell>
          <cell r="F510">
            <v>948.31</v>
          </cell>
        </row>
        <row r="511">
          <cell r="E511">
            <v>20000</v>
          </cell>
          <cell r="F511">
            <v>9980</v>
          </cell>
        </row>
        <row r="512">
          <cell r="E512">
            <v>22557126</v>
          </cell>
          <cell r="F512">
            <v>22288912.329999998</v>
          </cell>
        </row>
        <row r="513">
          <cell r="E513">
            <v>9925243</v>
          </cell>
          <cell r="F513">
            <v>9199732.1099999994</v>
          </cell>
        </row>
        <row r="514">
          <cell r="E514">
            <v>644416</v>
          </cell>
          <cell r="F514">
            <v>604709.05000000005</v>
          </cell>
        </row>
        <row r="515">
          <cell r="E515">
            <v>1821481</v>
          </cell>
          <cell r="F515">
            <v>1807815.6</v>
          </cell>
        </row>
        <row r="516">
          <cell r="E516">
            <v>640306</v>
          </cell>
          <cell r="F516">
            <v>640269.86</v>
          </cell>
        </row>
        <row r="517">
          <cell r="E517">
            <v>34334</v>
          </cell>
          <cell r="F517">
            <v>34333.21</v>
          </cell>
        </row>
        <row r="518">
          <cell r="E518">
            <v>3909085</v>
          </cell>
          <cell r="F518">
            <v>3849510.94</v>
          </cell>
        </row>
        <row r="519">
          <cell r="E519">
            <v>1783079</v>
          </cell>
          <cell r="F519">
            <v>1629250.21</v>
          </cell>
        </row>
        <row r="520">
          <cell r="E520">
            <v>115990</v>
          </cell>
          <cell r="F520">
            <v>106214.19</v>
          </cell>
        </row>
        <row r="521">
          <cell r="E521">
            <v>444947</v>
          </cell>
          <cell r="F521">
            <v>439746.86</v>
          </cell>
        </row>
        <row r="522">
          <cell r="E522">
            <v>239205</v>
          </cell>
          <cell r="F522">
            <v>196002.77</v>
          </cell>
        </row>
        <row r="523">
          <cell r="E523">
            <v>16537</v>
          </cell>
          <cell r="F523">
            <v>12388.59</v>
          </cell>
        </row>
        <row r="524">
          <cell r="E524">
            <v>640000</v>
          </cell>
          <cell r="F524">
            <v>596875</v>
          </cell>
        </row>
        <row r="525">
          <cell r="E525">
            <v>258000</v>
          </cell>
          <cell r="F525">
            <v>83332</v>
          </cell>
        </row>
        <row r="526">
          <cell r="E526">
            <v>239695</v>
          </cell>
          <cell r="F526">
            <v>145475</v>
          </cell>
        </row>
        <row r="527">
          <cell r="E527">
            <v>10005</v>
          </cell>
          <cell r="F527">
            <v>4305</v>
          </cell>
        </row>
        <row r="528">
          <cell r="E528">
            <v>2194355</v>
          </cell>
          <cell r="F528">
            <v>2089561.83</v>
          </cell>
        </row>
        <row r="529">
          <cell r="E529">
            <v>471670</v>
          </cell>
          <cell r="F529">
            <v>407444.86</v>
          </cell>
        </row>
        <row r="530">
          <cell r="E530">
            <v>6453</v>
          </cell>
          <cell r="F530">
            <v>5404.82</v>
          </cell>
        </row>
        <row r="531">
          <cell r="E531">
            <v>2000</v>
          </cell>
          <cell r="F531">
            <v>0</v>
          </cell>
        </row>
        <row r="532">
          <cell r="E532">
            <v>1360000</v>
          </cell>
          <cell r="F532">
            <v>1141436.04</v>
          </cell>
        </row>
        <row r="533">
          <cell r="E533">
            <v>133300</v>
          </cell>
          <cell r="F533">
            <v>116015.97</v>
          </cell>
        </row>
        <row r="534">
          <cell r="E534">
            <v>137000</v>
          </cell>
          <cell r="F534">
            <v>110737.74</v>
          </cell>
        </row>
        <row r="535">
          <cell r="E535">
            <v>10000</v>
          </cell>
          <cell r="F535">
            <v>2572.9499999999998</v>
          </cell>
        </row>
        <row r="536">
          <cell r="E536">
            <v>35200</v>
          </cell>
          <cell r="F536">
            <v>33128.550000000003</v>
          </cell>
        </row>
        <row r="537">
          <cell r="E537">
            <v>2286995</v>
          </cell>
          <cell r="F537">
            <v>2032241.94</v>
          </cell>
        </row>
        <row r="538">
          <cell r="E538">
            <v>5394087</v>
          </cell>
          <cell r="F538">
            <v>4072904.16</v>
          </cell>
        </row>
        <row r="539">
          <cell r="E539">
            <v>105016</v>
          </cell>
          <cell r="F539">
            <v>79515.490000000005</v>
          </cell>
        </row>
        <row r="540">
          <cell r="E540">
            <v>114000</v>
          </cell>
          <cell r="F540">
            <v>97436.25</v>
          </cell>
        </row>
        <row r="541">
          <cell r="E541">
            <v>6500</v>
          </cell>
          <cell r="F541">
            <v>6126.87</v>
          </cell>
        </row>
        <row r="542">
          <cell r="E542">
            <v>190000</v>
          </cell>
          <cell r="F542">
            <v>115051.94</v>
          </cell>
        </row>
        <row r="543">
          <cell r="E543">
            <v>373000</v>
          </cell>
          <cell r="F543">
            <v>269957.7</v>
          </cell>
        </row>
        <row r="544">
          <cell r="E544">
            <v>35000</v>
          </cell>
          <cell r="F544">
            <v>17110.82</v>
          </cell>
        </row>
        <row r="545">
          <cell r="E545">
            <v>20000</v>
          </cell>
          <cell r="F545">
            <v>8614.26</v>
          </cell>
        </row>
        <row r="546">
          <cell r="E546">
            <v>10000</v>
          </cell>
          <cell r="F546">
            <v>1045.5</v>
          </cell>
        </row>
        <row r="547">
          <cell r="E547">
            <v>292250</v>
          </cell>
          <cell r="F547">
            <v>225604.98</v>
          </cell>
        </row>
        <row r="548">
          <cell r="E548">
            <v>18750</v>
          </cell>
          <cell r="F548">
            <v>12833.82</v>
          </cell>
        </row>
        <row r="549">
          <cell r="E549">
            <v>696000</v>
          </cell>
          <cell r="F549">
            <v>636396.07999999996</v>
          </cell>
        </row>
        <row r="550">
          <cell r="E550">
            <v>1285000</v>
          </cell>
          <cell r="F550">
            <v>1281641.02</v>
          </cell>
        </row>
        <row r="551">
          <cell r="E551">
            <v>326000</v>
          </cell>
          <cell r="F551">
            <v>293843.03000000003</v>
          </cell>
        </row>
        <row r="552">
          <cell r="E552">
            <v>111235</v>
          </cell>
          <cell r="F552">
            <v>73332.92</v>
          </cell>
        </row>
        <row r="553">
          <cell r="E553">
            <v>8865</v>
          </cell>
          <cell r="F553">
            <v>5676.11</v>
          </cell>
        </row>
        <row r="554">
          <cell r="E554">
            <v>21000</v>
          </cell>
          <cell r="F554">
            <v>11151.69</v>
          </cell>
        </row>
        <row r="555">
          <cell r="E555">
            <v>93420</v>
          </cell>
          <cell r="F555">
            <v>56460.84</v>
          </cell>
        </row>
        <row r="556">
          <cell r="E556">
            <v>6780</v>
          </cell>
          <cell r="F556">
            <v>3141.31</v>
          </cell>
        </row>
        <row r="557">
          <cell r="E557">
            <v>144200</v>
          </cell>
          <cell r="F557">
            <v>88182.04</v>
          </cell>
        </row>
        <row r="558">
          <cell r="E558">
            <v>10000</v>
          </cell>
          <cell r="F558">
            <v>8498.0499999999993</v>
          </cell>
        </row>
        <row r="559">
          <cell r="E559">
            <v>941080</v>
          </cell>
          <cell r="F559">
            <v>940228.85</v>
          </cell>
        </row>
        <row r="560">
          <cell r="E560">
            <v>15000</v>
          </cell>
          <cell r="F560">
            <v>13400.48</v>
          </cell>
        </row>
        <row r="561">
          <cell r="E561">
            <v>1000</v>
          </cell>
          <cell r="F561">
            <v>180</v>
          </cell>
        </row>
        <row r="562">
          <cell r="E562">
            <v>1500</v>
          </cell>
          <cell r="F562">
            <v>419.05</v>
          </cell>
        </row>
        <row r="563">
          <cell r="E563">
            <v>673</v>
          </cell>
          <cell r="F563">
            <v>632.95000000000005</v>
          </cell>
        </row>
        <row r="564">
          <cell r="E564">
            <v>2091</v>
          </cell>
          <cell r="F564">
            <v>2090.58</v>
          </cell>
        </row>
        <row r="565">
          <cell r="E565">
            <v>56535</v>
          </cell>
          <cell r="F565">
            <v>43901.99</v>
          </cell>
        </row>
        <row r="566">
          <cell r="E566">
            <v>19500</v>
          </cell>
          <cell r="F566">
            <v>2344</v>
          </cell>
        </row>
        <row r="567">
          <cell r="E567">
            <v>115800</v>
          </cell>
          <cell r="F567">
            <v>90242.02</v>
          </cell>
        </row>
        <row r="568">
          <cell r="E568">
            <v>371885</v>
          </cell>
          <cell r="F568">
            <v>223240.5</v>
          </cell>
        </row>
        <row r="569">
          <cell r="E569">
            <v>12685</v>
          </cell>
          <cell r="F569">
            <v>12084.75</v>
          </cell>
        </row>
        <row r="570">
          <cell r="E570">
            <v>1000</v>
          </cell>
          <cell r="F570">
            <v>0</v>
          </cell>
        </row>
        <row r="571">
          <cell r="E571">
            <v>2974458</v>
          </cell>
          <cell r="F571">
            <v>2973210</v>
          </cell>
        </row>
        <row r="572">
          <cell r="E572">
            <v>290000</v>
          </cell>
          <cell r="F572">
            <v>132800.06</v>
          </cell>
        </row>
        <row r="573">
          <cell r="E573">
            <v>30000</v>
          </cell>
          <cell r="F573">
            <v>23461.02</v>
          </cell>
        </row>
        <row r="574">
          <cell r="E574">
            <v>5294</v>
          </cell>
          <cell r="F574">
            <v>4140.18</v>
          </cell>
        </row>
        <row r="575">
          <cell r="E575">
            <v>30000</v>
          </cell>
          <cell r="F575">
            <v>1581.82</v>
          </cell>
        </row>
        <row r="577">
          <cell r="E577">
            <v>652</v>
          </cell>
          <cell r="F577">
            <v>0</v>
          </cell>
        </row>
        <row r="578">
          <cell r="E578">
            <v>102</v>
          </cell>
          <cell r="F578">
            <v>0</v>
          </cell>
        </row>
        <row r="579">
          <cell r="E579">
            <v>4290</v>
          </cell>
          <cell r="F579">
            <v>0</v>
          </cell>
        </row>
        <row r="581">
          <cell r="E581">
            <v>136000</v>
          </cell>
          <cell r="F581">
            <v>132204.37</v>
          </cell>
        </row>
        <row r="582">
          <cell r="E582">
            <v>24000</v>
          </cell>
          <cell r="F582">
            <v>23330.76</v>
          </cell>
        </row>
        <row r="583">
          <cell r="E583">
            <v>8351</v>
          </cell>
          <cell r="F583">
            <v>8349.23</v>
          </cell>
        </row>
        <row r="584">
          <cell r="E584">
            <v>1474</v>
          </cell>
          <cell r="F584">
            <v>1473.45</v>
          </cell>
        </row>
        <row r="585">
          <cell r="E585">
            <v>25074</v>
          </cell>
          <cell r="F585">
            <v>23616.69</v>
          </cell>
        </row>
        <row r="586">
          <cell r="E586">
            <v>4424</v>
          </cell>
          <cell r="F586">
            <v>4168.13</v>
          </cell>
        </row>
        <row r="587">
          <cell r="E587">
            <v>3655</v>
          </cell>
          <cell r="F587">
            <v>3263.62</v>
          </cell>
        </row>
        <row r="588">
          <cell r="E588">
            <v>645</v>
          </cell>
          <cell r="F588">
            <v>576.16</v>
          </cell>
        </row>
        <row r="589">
          <cell r="E589">
            <v>6673</v>
          </cell>
          <cell r="F589">
            <v>5341.55</v>
          </cell>
        </row>
        <row r="590">
          <cell r="E590">
            <v>1177</v>
          </cell>
          <cell r="F590">
            <v>942.62</v>
          </cell>
        </row>
        <row r="591">
          <cell r="E591">
            <v>2550</v>
          </cell>
          <cell r="F591">
            <v>1363.97</v>
          </cell>
        </row>
        <row r="592">
          <cell r="E592">
            <v>450</v>
          </cell>
          <cell r="F592">
            <v>240.68</v>
          </cell>
        </row>
        <row r="593">
          <cell r="E593">
            <v>25500</v>
          </cell>
          <cell r="F593">
            <v>11475</v>
          </cell>
        </row>
        <row r="594">
          <cell r="E594">
            <v>4500</v>
          </cell>
          <cell r="F594">
            <v>2025</v>
          </cell>
        </row>
        <row r="595">
          <cell r="E595">
            <v>19550</v>
          </cell>
          <cell r="F595">
            <v>18274.87</v>
          </cell>
        </row>
        <row r="596">
          <cell r="E596">
            <v>3450</v>
          </cell>
          <cell r="F596">
            <v>3224.98</v>
          </cell>
        </row>
        <row r="597">
          <cell r="E597">
            <v>255</v>
          </cell>
          <cell r="F597">
            <v>47.77</v>
          </cell>
        </row>
        <row r="598">
          <cell r="E598">
            <v>45</v>
          </cell>
          <cell r="F598">
            <v>8.43</v>
          </cell>
        </row>
        <row r="600">
          <cell r="E600">
            <v>40000</v>
          </cell>
          <cell r="F600">
            <v>40000</v>
          </cell>
        </row>
        <row r="601">
          <cell r="E601">
            <v>4000</v>
          </cell>
          <cell r="F601">
            <v>0</v>
          </cell>
        </row>
        <row r="602">
          <cell r="E602">
            <v>10000</v>
          </cell>
          <cell r="F602">
            <v>0</v>
          </cell>
        </row>
        <row r="603">
          <cell r="E603">
            <v>399857</v>
          </cell>
          <cell r="F603">
            <v>234322.85</v>
          </cell>
        </row>
        <row r="604">
          <cell r="E604">
            <v>70564</v>
          </cell>
          <cell r="F604">
            <v>41351.54</v>
          </cell>
        </row>
        <row r="605">
          <cell r="E605">
            <v>63695</v>
          </cell>
          <cell r="F605">
            <v>39635.47</v>
          </cell>
        </row>
        <row r="606">
          <cell r="E606">
            <v>11240</v>
          </cell>
          <cell r="F606">
            <v>6994.62</v>
          </cell>
        </row>
        <row r="607">
          <cell r="E607">
            <v>15959</v>
          </cell>
          <cell r="F607">
            <v>5703.8</v>
          </cell>
        </row>
        <row r="608">
          <cell r="E608">
            <v>2817</v>
          </cell>
          <cell r="F608">
            <v>1006.73</v>
          </cell>
        </row>
        <row r="609">
          <cell r="E609">
            <v>181280</v>
          </cell>
          <cell r="F609">
            <v>172280</v>
          </cell>
        </row>
        <row r="610">
          <cell r="E610">
            <v>40980</v>
          </cell>
          <cell r="F610">
            <v>4529.6499999999996</v>
          </cell>
        </row>
        <row r="611">
          <cell r="E611">
            <v>4850</v>
          </cell>
          <cell r="F611">
            <v>799.35</v>
          </cell>
        </row>
        <row r="612">
          <cell r="E612">
            <v>181620</v>
          </cell>
          <cell r="F612">
            <v>161164.18</v>
          </cell>
        </row>
        <row r="613">
          <cell r="E613">
            <v>102261</v>
          </cell>
          <cell r="F613">
            <v>2357.48</v>
          </cell>
        </row>
        <row r="614">
          <cell r="E614">
            <v>18046</v>
          </cell>
          <cell r="F614">
            <v>416.12</v>
          </cell>
        </row>
        <row r="615">
          <cell r="E615">
            <v>2628790</v>
          </cell>
          <cell r="F615">
            <v>2599177.4500000002</v>
          </cell>
        </row>
        <row r="616">
          <cell r="E616">
            <v>3138522</v>
          </cell>
          <cell r="F616">
            <v>1078725.46</v>
          </cell>
        </row>
        <row r="617">
          <cell r="E617">
            <v>372909</v>
          </cell>
          <cell r="F617">
            <v>190363.46</v>
          </cell>
        </row>
        <row r="618">
          <cell r="E618">
            <v>25110</v>
          </cell>
          <cell r="F618">
            <v>9876.5</v>
          </cell>
        </row>
        <row r="619">
          <cell r="E619">
            <v>11550</v>
          </cell>
          <cell r="F619">
            <v>3675.99</v>
          </cell>
        </row>
        <row r="620">
          <cell r="E620">
            <v>1950</v>
          </cell>
          <cell r="F620">
            <v>648.71</v>
          </cell>
        </row>
        <row r="621">
          <cell r="E621">
            <v>425708</v>
          </cell>
          <cell r="F621">
            <v>72522</v>
          </cell>
        </row>
        <row r="622">
          <cell r="E622">
            <v>53949</v>
          </cell>
          <cell r="F622">
            <v>12798</v>
          </cell>
        </row>
        <row r="623">
          <cell r="E623">
            <v>5773</v>
          </cell>
          <cell r="F623">
            <v>1403.35</v>
          </cell>
        </row>
        <row r="624">
          <cell r="E624">
            <v>1019</v>
          </cell>
          <cell r="F624">
            <v>247.65</v>
          </cell>
        </row>
        <row r="625">
          <cell r="E625">
            <v>52700</v>
          </cell>
          <cell r="F625">
            <v>33936.86</v>
          </cell>
        </row>
        <row r="626">
          <cell r="E626">
            <v>9300</v>
          </cell>
          <cell r="F626">
            <v>5988.97</v>
          </cell>
        </row>
        <row r="627">
          <cell r="E627">
            <v>3200</v>
          </cell>
          <cell r="F627">
            <v>3200</v>
          </cell>
        </row>
        <row r="629">
          <cell r="F629">
            <v>0</v>
          </cell>
        </row>
        <row r="630">
          <cell r="F630">
            <v>4000</v>
          </cell>
        </row>
        <row r="631">
          <cell r="E631">
            <v>75000</v>
          </cell>
          <cell r="F631">
            <v>70092.38</v>
          </cell>
        </row>
        <row r="632">
          <cell r="E632">
            <v>1641348</v>
          </cell>
          <cell r="F632">
            <v>1444995.71</v>
          </cell>
        </row>
        <row r="633">
          <cell r="E633">
            <v>107735</v>
          </cell>
          <cell r="F633">
            <v>96115.4</v>
          </cell>
        </row>
        <row r="634">
          <cell r="E634">
            <v>30000</v>
          </cell>
          <cell r="F634">
            <v>29925.69</v>
          </cell>
        </row>
        <row r="635">
          <cell r="E635">
            <v>30</v>
          </cell>
          <cell r="F635">
            <v>0</v>
          </cell>
        </row>
        <row r="636">
          <cell r="E636">
            <v>6960</v>
          </cell>
          <cell r="F636">
            <v>5952.58</v>
          </cell>
        </row>
        <row r="637">
          <cell r="E637">
            <v>94335</v>
          </cell>
          <cell r="F637">
            <v>78559.83</v>
          </cell>
        </row>
        <row r="638">
          <cell r="E638">
            <v>110031</v>
          </cell>
          <cell r="F638">
            <v>90835.41</v>
          </cell>
        </row>
        <row r="639">
          <cell r="E639">
            <v>57544</v>
          </cell>
          <cell r="F639">
            <v>46490.94</v>
          </cell>
        </row>
        <row r="640">
          <cell r="E640">
            <v>2975</v>
          </cell>
          <cell r="F640">
            <v>2918.42</v>
          </cell>
        </row>
        <row r="641">
          <cell r="E641">
            <v>525</v>
          </cell>
          <cell r="F641">
            <v>515.03</v>
          </cell>
        </row>
        <row r="642">
          <cell r="E642">
            <v>14415</v>
          </cell>
          <cell r="F642">
            <v>13852.59</v>
          </cell>
        </row>
        <row r="643">
          <cell r="E643">
            <v>20997</v>
          </cell>
          <cell r="F643">
            <v>15738</v>
          </cell>
        </row>
        <row r="644">
          <cell r="E644">
            <v>9426</v>
          </cell>
          <cell r="F644">
            <v>8172.82</v>
          </cell>
        </row>
        <row r="645">
          <cell r="E645">
            <v>2329</v>
          </cell>
          <cell r="F645">
            <v>1846.37</v>
          </cell>
        </row>
        <row r="646">
          <cell r="E646">
            <v>3267</v>
          </cell>
          <cell r="F646">
            <v>2258.7399999999998</v>
          </cell>
        </row>
        <row r="647">
          <cell r="E647">
            <v>1517</v>
          </cell>
          <cell r="F647">
            <v>1109.3</v>
          </cell>
        </row>
        <row r="648">
          <cell r="E648">
            <v>18500</v>
          </cell>
          <cell r="F648">
            <v>17480</v>
          </cell>
        </row>
        <row r="649">
          <cell r="E649">
            <v>22781</v>
          </cell>
          <cell r="F649">
            <v>13649.28</v>
          </cell>
        </row>
        <row r="650">
          <cell r="E650">
            <v>1700</v>
          </cell>
          <cell r="F650">
            <v>0</v>
          </cell>
        </row>
        <row r="651">
          <cell r="E651">
            <v>7768</v>
          </cell>
          <cell r="F651">
            <v>3192.78</v>
          </cell>
        </row>
        <row r="652">
          <cell r="E652">
            <v>58400</v>
          </cell>
          <cell r="F652">
            <v>55890.31</v>
          </cell>
        </row>
        <row r="653">
          <cell r="E653">
            <v>19944</v>
          </cell>
          <cell r="F653">
            <v>7396.64</v>
          </cell>
        </row>
        <row r="654">
          <cell r="E654">
            <v>8908</v>
          </cell>
          <cell r="F654">
            <v>6936.37</v>
          </cell>
        </row>
        <row r="655">
          <cell r="E655">
            <v>9271</v>
          </cell>
          <cell r="F655">
            <v>4151.45</v>
          </cell>
        </row>
        <row r="656">
          <cell r="E656">
            <v>500</v>
          </cell>
          <cell r="F656">
            <v>40.799999999999997</v>
          </cell>
        </row>
        <row r="657">
          <cell r="E657">
            <v>208</v>
          </cell>
          <cell r="F657">
            <v>207.65</v>
          </cell>
        </row>
        <row r="658">
          <cell r="E658">
            <v>659101</v>
          </cell>
          <cell r="F658">
            <v>611212.9</v>
          </cell>
        </row>
        <row r="659">
          <cell r="E659">
            <v>1082995</v>
          </cell>
          <cell r="F659">
            <v>804333.97</v>
          </cell>
        </row>
        <row r="660">
          <cell r="E660">
            <v>58963</v>
          </cell>
          <cell r="F660">
            <v>42470.13</v>
          </cell>
        </row>
        <row r="661">
          <cell r="E661">
            <v>203473</v>
          </cell>
          <cell r="F661">
            <v>152820.12</v>
          </cell>
        </row>
        <row r="662">
          <cell r="E662">
            <v>680</v>
          </cell>
          <cell r="F662">
            <v>46.58</v>
          </cell>
        </row>
        <row r="663">
          <cell r="E663">
            <v>120</v>
          </cell>
          <cell r="F663">
            <v>8.23</v>
          </cell>
        </row>
        <row r="664">
          <cell r="E664">
            <v>57103</v>
          </cell>
          <cell r="F664">
            <v>51132.23</v>
          </cell>
        </row>
        <row r="665">
          <cell r="E665">
            <v>127</v>
          </cell>
          <cell r="F665">
            <v>0</v>
          </cell>
        </row>
        <row r="666">
          <cell r="E666">
            <v>23</v>
          </cell>
          <cell r="F666">
            <v>0</v>
          </cell>
        </row>
        <row r="667">
          <cell r="E667">
            <v>20000</v>
          </cell>
          <cell r="F667">
            <v>20000</v>
          </cell>
        </row>
        <row r="668">
          <cell r="E668">
            <v>2446</v>
          </cell>
          <cell r="F668">
            <v>2445.54</v>
          </cell>
        </row>
        <row r="669">
          <cell r="E669">
            <v>5600</v>
          </cell>
          <cell r="F669">
            <v>3423.71</v>
          </cell>
        </row>
        <row r="670">
          <cell r="E670">
            <v>1314</v>
          </cell>
          <cell r="F670">
            <v>931.6</v>
          </cell>
        </row>
        <row r="671">
          <cell r="E671">
            <v>222</v>
          </cell>
          <cell r="F671">
            <v>154.6</v>
          </cell>
        </row>
        <row r="672">
          <cell r="E672">
            <v>320000</v>
          </cell>
          <cell r="F672">
            <v>307591.12</v>
          </cell>
        </row>
        <row r="673">
          <cell r="E673">
            <v>65033</v>
          </cell>
          <cell r="F673">
            <v>58411.33</v>
          </cell>
        </row>
        <row r="674">
          <cell r="E674">
            <v>10912</v>
          </cell>
          <cell r="F674">
            <v>10398.24</v>
          </cell>
        </row>
        <row r="675">
          <cell r="E675">
            <v>22530</v>
          </cell>
          <cell r="F675">
            <v>22529.200000000001</v>
          </cell>
        </row>
        <row r="676">
          <cell r="E676">
            <v>29608</v>
          </cell>
          <cell r="F676">
            <v>29607.38</v>
          </cell>
        </row>
        <row r="677">
          <cell r="E677">
            <v>30</v>
          </cell>
          <cell r="F677">
            <v>0</v>
          </cell>
        </row>
        <row r="678">
          <cell r="E678">
            <v>200</v>
          </cell>
          <cell r="F678">
            <v>0</v>
          </cell>
        </row>
        <row r="679">
          <cell r="E679">
            <v>500</v>
          </cell>
          <cell r="F679">
            <v>0</v>
          </cell>
        </row>
        <row r="680">
          <cell r="E680">
            <v>323</v>
          </cell>
          <cell r="F680">
            <v>323</v>
          </cell>
        </row>
        <row r="681">
          <cell r="E681">
            <v>57</v>
          </cell>
          <cell r="F681">
            <v>57</v>
          </cell>
        </row>
        <row r="682">
          <cell r="E682">
            <v>3000</v>
          </cell>
          <cell r="F682">
            <v>1662.26</v>
          </cell>
        </row>
        <row r="685">
          <cell r="E685">
            <v>3000</v>
          </cell>
          <cell r="F685">
            <v>3000</v>
          </cell>
        </row>
        <row r="687">
          <cell r="E687">
            <v>360000</v>
          </cell>
          <cell r="F687">
            <v>360000</v>
          </cell>
        </row>
        <row r="689">
          <cell r="E689">
            <v>1500000</v>
          </cell>
          <cell r="F689">
            <v>1500000</v>
          </cell>
        </row>
        <row r="691">
          <cell r="E691">
            <v>82000</v>
          </cell>
          <cell r="F691">
            <v>82000</v>
          </cell>
        </row>
        <row r="694">
          <cell r="E694">
            <v>16472379</v>
          </cell>
          <cell r="F694">
            <v>0</v>
          </cell>
        </row>
        <row r="695">
          <cell r="E695">
            <v>10000</v>
          </cell>
          <cell r="F695">
            <v>0</v>
          </cell>
        </row>
        <row r="696">
          <cell r="E696">
            <v>9390454</v>
          </cell>
          <cell r="F696">
            <v>9379726.1699999999</v>
          </cell>
        </row>
        <row r="698">
          <cell r="E698">
            <v>475441</v>
          </cell>
          <cell r="F698">
            <v>0</v>
          </cell>
        </row>
        <row r="701">
          <cell r="E701">
            <v>141898</v>
          </cell>
          <cell r="F701">
            <v>0</v>
          </cell>
        </row>
        <row r="702">
          <cell r="E702">
            <v>84753</v>
          </cell>
          <cell r="F702">
            <v>0</v>
          </cell>
        </row>
        <row r="705">
          <cell r="E705">
            <v>317600</v>
          </cell>
          <cell r="F705">
            <v>317600</v>
          </cell>
        </row>
        <row r="706">
          <cell r="E706">
            <v>22911</v>
          </cell>
          <cell r="F706">
            <v>22911</v>
          </cell>
        </row>
        <row r="707">
          <cell r="E707">
            <v>56300</v>
          </cell>
          <cell r="F707">
            <v>56300</v>
          </cell>
        </row>
        <row r="708">
          <cell r="E708">
            <v>7800</v>
          </cell>
          <cell r="F708">
            <v>7692.11</v>
          </cell>
        </row>
        <row r="709">
          <cell r="E709">
            <v>18085</v>
          </cell>
          <cell r="F709">
            <v>18085</v>
          </cell>
        </row>
        <row r="711">
          <cell r="E711">
            <v>111400</v>
          </cell>
          <cell r="F711">
            <v>111399.82</v>
          </cell>
        </row>
        <row r="712">
          <cell r="E712">
            <v>1189598</v>
          </cell>
          <cell r="F712">
            <v>1182613.6000000001</v>
          </cell>
        </row>
        <row r="713">
          <cell r="E713">
            <v>92049</v>
          </cell>
          <cell r="F713">
            <v>92048.43</v>
          </cell>
        </row>
        <row r="714">
          <cell r="E714">
            <v>226730</v>
          </cell>
          <cell r="F714">
            <v>226730</v>
          </cell>
        </row>
        <row r="715">
          <cell r="E715">
            <v>29896</v>
          </cell>
          <cell r="F715">
            <v>29896</v>
          </cell>
        </row>
        <row r="716">
          <cell r="E716">
            <v>6000</v>
          </cell>
          <cell r="F716">
            <v>5965.16</v>
          </cell>
        </row>
        <row r="717">
          <cell r="E717">
            <v>16900</v>
          </cell>
          <cell r="F717">
            <v>16899.28</v>
          </cell>
        </row>
        <row r="718">
          <cell r="E718">
            <v>2500</v>
          </cell>
          <cell r="F718">
            <v>2500</v>
          </cell>
        </row>
        <row r="719">
          <cell r="E719">
            <v>183364</v>
          </cell>
          <cell r="F719">
            <v>162298.65</v>
          </cell>
        </row>
        <row r="720">
          <cell r="E720">
            <v>1000</v>
          </cell>
          <cell r="F720">
            <v>989</v>
          </cell>
        </row>
        <row r="721">
          <cell r="E721">
            <v>900</v>
          </cell>
          <cell r="F721">
            <v>900</v>
          </cell>
        </row>
        <row r="722">
          <cell r="E722">
            <v>45000</v>
          </cell>
        </row>
        <row r="723">
          <cell r="E723">
            <v>2400</v>
          </cell>
          <cell r="F723">
            <v>2383.14</v>
          </cell>
        </row>
        <row r="724">
          <cell r="E724">
            <v>3000</v>
          </cell>
          <cell r="F724">
            <v>2843.56</v>
          </cell>
        </row>
        <row r="725">
          <cell r="E725">
            <v>5500</v>
          </cell>
          <cell r="F725">
            <v>5308.62</v>
          </cell>
        </row>
        <row r="726">
          <cell r="E726">
            <v>3220</v>
          </cell>
          <cell r="F726">
            <v>3219.74</v>
          </cell>
        </row>
        <row r="727">
          <cell r="E727">
            <v>8000</v>
          </cell>
          <cell r="F727">
            <v>8000</v>
          </cell>
        </row>
        <row r="728">
          <cell r="E728">
            <v>67823</v>
          </cell>
          <cell r="F728">
            <v>67823</v>
          </cell>
        </row>
        <row r="729">
          <cell r="E729">
            <v>900</v>
          </cell>
          <cell r="F729">
            <v>234</v>
          </cell>
        </row>
        <row r="730">
          <cell r="E730">
            <v>1200</v>
          </cell>
          <cell r="F730">
            <v>1200</v>
          </cell>
        </row>
        <row r="732">
          <cell r="E732">
            <v>15300</v>
          </cell>
          <cell r="F732">
            <v>14368.64</v>
          </cell>
        </row>
        <row r="733">
          <cell r="E733">
            <v>21110</v>
          </cell>
          <cell r="F733">
            <v>21110</v>
          </cell>
        </row>
        <row r="734">
          <cell r="E734">
            <v>5521479</v>
          </cell>
          <cell r="F734">
            <v>5455637.7999999998</v>
          </cell>
        </row>
        <row r="735">
          <cell r="E735">
            <v>406995</v>
          </cell>
          <cell r="F735">
            <v>406993.55</v>
          </cell>
        </row>
        <row r="736">
          <cell r="E736">
            <v>986064</v>
          </cell>
          <cell r="F736">
            <v>975043.63</v>
          </cell>
        </row>
        <row r="737">
          <cell r="E737">
            <v>131794</v>
          </cell>
          <cell r="F737">
            <v>121087.18</v>
          </cell>
        </row>
        <row r="738">
          <cell r="E738">
            <v>5618</v>
          </cell>
          <cell r="F738">
            <v>4633.2</v>
          </cell>
        </row>
        <row r="739">
          <cell r="E739">
            <v>67000</v>
          </cell>
          <cell r="F739">
            <v>66999.820000000007</v>
          </cell>
        </row>
        <row r="740">
          <cell r="E740">
            <v>131781</v>
          </cell>
          <cell r="F740">
            <v>131780.26999999999</v>
          </cell>
        </row>
        <row r="741">
          <cell r="E741">
            <v>27743</v>
          </cell>
          <cell r="F741">
            <v>27742.61</v>
          </cell>
        </row>
        <row r="742">
          <cell r="E742">
            <v>489</v>
          </cell>
          <cell r="F742">
            <v>488.39</v>
          </cell>
        </row>
        <row r="743">
          <cell r="E743">
            <v>107500</v>
          </cell>
          <cell r="F743">
            <v>107499.31</v>
          </cell>
        </row>
        <row r="744">
          <cell r="E744">
            <v>40856</v>
          </cell>
          <cell r="F744">
            <v>40513.870000000003</v>
          </cell>
        </row>
        <row r="745">
          <cell r="E745">
            <v>720</v>
          </cell>
          <cell r="F745">
            <v>713.23</v>
          </cell>
        </row>
        <row r="746">
          <cell r="E746">
            <v>337400</v>
          </cell>
          <cell r="F746">
            <v>320291.82</v>
          </cell>
        </row>
        <row r="747">
          <cell r="E747">
            <v>23314</v>
          </cell>
          <cell r="F747">
            <v>23312.01</v>
          </cell>
        </row>
        <row r="748">
          <cell r="E748">
            <v>5900</v>
          </cell>
          <cell r="F748">
            <v>4329.87</v>
          </cell>
        </row>
        <row r="749">
          <cell r="E749">
            <v>240058</v>
          </cell>
          <cell r="F749">
            <v>238846.58</v>
          </cell>
        </row>
        <row r="750">
          <cell r="E750">
            <v>129835</v>
          </cell>
          <cell r="F750">
            <v>119901.18</v>
          </cell>
        </row>
        <row r="751">
          <cell r="E751">
            <v>2288</v>
          </cell>
          <cell r="F751">
            <v>2110.81</v>
          </cell>
        </row>
        <row r="752">
          <cell r="E752">
            <v>4352</v>
          </cell>
          <cell r="F752">
            <v>4313.21</v>
          </cell>
        </row>
        <row r="753">
          <cell r="E753">
            <v>4880</v>
          </cell>
          <cell r="F753">
            <v>4448.92</v>
          </cell>
        </row>
        <row r="754">
          <cell r="E754">
            <v>664</v>
          </cell>
          <cell r="F754">
            <v>660.38</v>
          </cell>
        </row>
        <row r="755">
          <cell r="E755">
            <v>12</v>
          </cell>
          <cell r="F755">
            <v>11.62</v>
          </cell>
        </row>
        <row r="756">
          <cell r="E756">
            <v>16800</v>
          </cell>
          <cell r="F756">
            <v>16036</v>
          </cell>
        </row>
        <row r="757">
          <cell r="E757">
            <v>6400</v>
          </cell>
          <cell r="F757">
            <v>6350.46</v>
          </cell>
        </row>
        <row r="758">
          <cell r="E758">
            <v>2400</v>
          </cell>
          <cell r="F758">
            <v>2264.7199999999998</v>
          </cell>
        </row>
        <row r="759">
          <cell r="E759">
            <v>11100</v>
          </cell>
          <cell r="F759">
            <v>10880</v>
          </cell>
        </row>
        <row r="760">
          <cell r="E760">
            <v>491645</v>
          </cell>
          <cell r="F760">
            <v>490894.45</v>
          </cell>
        </row>
        <row r="761">
          <cell r="E761">
            <v>5400</v>
          </cell>
          <cell r="F761">
            <v>5399</v>
          </cell>
        </row>
        <row r="763">
          <cell r="E763">
            <v>93352</v>
          </cell>
        </row>
        <row r="764">
          <cell r="E764">
            <v>89290</v>
          </cell>
          <cell r="F764">
            <v>89100</v>
          </cell>
        </row>
        <row r="765">
          <cell r="E765">
            <v>3815009</v>
          </cell>
          <cell r="F765">
            <v>3597606.22</v>
          </cell>
        </row>
        <row r="766">
          <cell r="E766">
            <v>14838</v>
          </cell>
          <cell r="F766">
            <v>11643</v>
          </cell>
        </row>
        <row r="767">
          <cell r="E767">
            <v>564</v>
          </cell>
          <cell r="F767">
            <v>0</v>
          </cell>
        </row>
        <row r="768">
          <cell r="E768">
            <v>310271</v>
          </cell>
          <cell r="F768">
            <v>300334.51</v>
          </cell>
        </row>
        <row r="769">
          <cell r="E769">
            <v>625379</v>
          </cell>
          <cell r="F769">
            <v>610467.19999999995</v>
          </cell>
        </row>
        <row r="770">
          <cell r="E770">
            <v>19325</v>
          </cell>
          <cell r="F770">
            <v>14911.61</v>
          </cell>
        </row>
        <row r="771">
          <cell r="E771">
            <v>737</v>
          </cell>
          <cell r="F771">
            <v>0</v>
          </cell>
        </row>
        <row r="772">
          <cell r="E772">
            <v>87055</v>
          </cell>
          <cell r="F772">
            <v>65023.06</v>
          </cell>
        </row>
        <row r="773">
          <cell r="E773">
            <v>2452</v>
          </cell>
          <cell r="F773">
            <v>1854.23</v>
          </cell>
        </row>
        <row r="774">
          <cell r="E774">
            <v>105</v>
          </cell>
          <cell r="F774">
            <v>0</v>
          </cell>
        </row>
        <row r="775">
          <cell r="E775">
            <v>14040</v>
          </cell>
          <cell r="F775">
            <v>10204</v>
          </cell>
        </row>
        <row r="776">
          <cell r="E776">
            <v>43201</v>
          </cell>
          <cell r="F776">
            <v>42761</v>
          </cell>
        </row>
        <row r="777">
          <cell r="E777">
            <v>200334</v>
          </cell>
          <cell r="F777">
            <v>151960.78</v>
          </cell>
        </row>
        <row r="778">
          <cell r="E778">
            <v>7968</v>
          </cell>
          <cell r="F778">
            <v>0</v>
          </cell>
        </row>
        <row r="779">
          <cell r="E779">
            <v>40831</v>
          </cell>
          <cell r="F779">
            <v>40827.58</v>
          </cell>
        </row>
        <row r="780">
          <cell r="E780">
            <v>25642</v>
          </cell>
          <cell r="F780">
            <v>7244.9</v>
          </cell>
        </row>
        <row r="781">
          <cell r="E781">
            <v>2400</v>
          </cell>
          <cell r="F781">
            <v>0</v>
          </cell>
        </row>
        <row r="782">
          <cell r="E782">
            <v>24180</v>
          </cell>
          <cell r="F782">
            <v>24000</v>
          </cell>
        </row>
        <row r="783">
          <cell r="E783">
            <v>36675</v>
          </cell>
          <cell r="F783">
            <v>16268.15</v>
          </cell>
        </row>
        <row r="784">
          <cell r="E784">
            <v>3225</v>
          </cell>
          <cell r="F784">
            <v>0</v>
          </cell>
        </row>
        <row r="785">
          <cell r="E785">
            <v>94611</v>
          </cell>
          <cell r="F785">
            <v>94611</v>
          </cell>
        </row>
        <row r="786">
          <cell r="E786">
            <v>200</v>
          </cell>
          <cell r="F786">
            <v>198.4</v>
          </cell>
        </row>
        <row r="787">
          <cell r="E787">
            <v>1500</v>
          </cell>
          <cell r="F787">
            <v>1318</v>
          </cell>
        </row>
        <row r="788">
          <cell r="E788">
            <v>393781</v>
          </cell>
          <cell r="F788">
            <v>367750</v>
          </cell>
        </row>
        <row r="789">
          <cell r="E789">
            <v>31350</v>
          </cell>
          <cell r="F789">
            <v>26217.57</v>
          </cell>
        </row>
        <row r="790">
          <cell r="E790">
            <v>315</v>
          </cell>
          <cell r="F790">
            <v>0</v>
          </cell>
        </row>
        <row r="791">
          <cell r="E791">
            <v>2100</v>
          </cell>
          <cell r="F791">
            <v>2100</v>
          </cell>
        </row>
        <row r="792">
          <cell r="E792">
            <v>595</v>
          </cell>
          <cell r="F792">
            <v>0</v>
          </cell>
        </row>
        <row r="793">
          <cell r="E793">
            <v>105</v>
          </cell>
          <cell r="F793">
            <v>0</v>
          </cell>
        </row>
        <row r="794">
          <cell r="E794">
            <v>1272</v>
          </cell>
          <cell r="F794">
            <v>1272</v>
          </cell>
        </row>
        <row r="795">
          <cell r="E795">
            <v>6641</v>
          </cell>
          <cell r="F795">
            <v>6641</v>
          </cell>
        </row>
        <row r="796">
          <cell r="E796">
            <v>383</v>
          </cell>
          <cell r="F796">
            <v>0</v>
          </cell>
        </row>
        <row r="797">
          <cell r="E797">
            <v>67</v>
          </cell>
          <cell r="F797">
            <v>0</v>
          </cell>
        </row>
        <row r="798">
          <cell r="E798">
            <v>72</v>
          </cell>
          <cell r="F798">
            <v>0</v>
          </cell>
        </row>
        <row r="799">
          <cell r="E799">
            <v>15054</v>
          </cell>
          <cell r="F799">
            <v>15054</v>
          </cell>
        </row>
        <row r="800">
          <cell r="E800">
            <v>281</v>
          </cell>
          <cell r="F800">
            <v>0</v>
          </cell>
        </row>
        <row r="801">
          <cell r="E801">
            <v>49</v>
          </cell>
          <cell r="F801">
            <v>0</v>
          </cell>
        </row>
        <row r="802">
          <cell r="E802">
            <v>39620</v>
          </cell>
          <cell r="F802">
            <v>24457.27</v>
          </cell>
        </row>
        <row r="803">
          <cell r="E803">
            <v>830</v>
          </cell>
          <cell r="F803">
            <v>199.2</v>
          </cell>
        </row>
        <row r="804">
          <cell r="E804">
            <v>13850</v>
          </cell>
          <cell r="F804">
            <v>13481.42</v>
          </cell>
        </row>
        <row r="805">
          <cell r="E805">
            <v>212450</v>
          </cell>
          <cell r="F805">
            <v>207726</v>
          </cell>
        </row>
        <row r="806">
          <cell r="E806">
            <v>6000</v>
          </cell>
          <cell r="F806">
            <v>6000</v>
          </cell>
        </row>
        <row r="807">
          <cell r="E807">
            <v>28302</v>
          </cell>
          <cell r="F807">
            <v>23235.75</v>
          </cell>
        </row>
        <row r="809">
          <cell r="E809">
            <v>70508</v>
          </cell>
          <cell r="F809">
            <v>65801.039999999994</v>
          </cell>
        </row>
        <row r="810">
          <cell r="E810">
            <v>84529</v>
          </cell>
          <cell r="F810">
            <v>84518.42</v>
          </cell>
        </row>
        <row r="811">
          <cell r="E811">
            <v>5111325</v>
          </cell>
          <cell r="F811">
            <v>5019285.74</v>
          </cell>
        </row>
        <row r="812">
          <cell r="E812">
            <v>398012</v>
          </cell>
          <cell r="F812">
            <v>391507.5</v>
          </cell>
        </row>
        <row r="813">
          <cell r="E813">
            <v>885754</v>
          </cell>
          <cell r="F813">
            <v>877241.43</v>
          </cell>
        </row>
        <row r="814">
          <cell r="E814">
            <v>94976</v>
          </cell>
          <cell r="F814">
            <v>84330.03</v>
          </cell>
        </row>
        <row r="815">
          <cell r="E815">
            <v>32124</v>
          </cell>
          <cell r="F815">
            <v>21989</v>
          </cell>
        </row>
        <row r="816">
          <cell r="E816">
            <v>5000</v>
          </cell>
          <cell r="F816">
            <v>3900</v>
          </cell>
        </row>
        <row r="817">
          <cell r="E817">
            <v>24880</v>
          </cell>
          <cell r="F817">
            <v>24770.95</v>
          </cell>
        </row>
        <row r="818">
          <cell r="E818">
            <v>39000</v>
          </cell>
          <cell r="F818">
            <v>38094.33</v>
          </cell>
        </row>
        <row r="819">
          <cell r="E819">
            <v>463391</v>
          </cell>
          <cell r="F819">
            <v>409866.16</v>
          </cell>
        </row>
        <row r="820">
          <cell r="E820">
            <v>62000</v>
          </cell>
          <cell r="F820">
            <v>61972.800000000003</v>
          </cell>
        </row>
        <row r="821">
          <cell r="E821">
            <v>4200</v>
          </cell>
          <cell r="F821">
            <v>3731</v>
          </cell>
        </row>
        <row r="822">
          <cell r="E822">
            <v>61654</v>
          </cell>
          <cell r="F822">
            <v>61016.19</v>
          </cell>
        </row>
        <row r="823">
          <cell r="E823">
            <v>34541</v>
          </cell>
          <cell r="F823">
            <v>34411.129999999997</v>
          </cell>
        </row>
        <row r="824">
          <cell r="E824">
            <v>500</v>
          </cell>
          <cell r="F824">
            <v>500</v>
          </cell>
        </row>
        <row r="825">
          <cell r="E825">
            <v>30000</v>
          </cell>
          <cell r="F825">
            <v>27876.81</v>
          </cell>
        </row>
        <row r="826">
          <cell r="E826">
            <v>3000</v>
          </cell>
          <cell r="F826">
            <v>2999.99</v>
          </cell>
        </row>
        <row r="827">
          <cell r="E827">
            <v>200525</v>
          </cell>
          <cell r="F827">
            <v>200283.42</v>
          </cell>
        </row>
        <row r="828">
          <cell r="E828">
            <v>11960</v>
          </cell>
          <cell r="F828">
            <v>11261.1</v>
          </cell>
        </row>
        <row r="829">
          <cell r="E829">
            <v>10920</v>
          </cell>
          <cell r="F829">
            <v>10770.54</v>
          </cell>
        </row>
        <row r="830">
          <cell r="E830">
            <v>388519</v>
          </cell>
          <cell r="F830">
            <v>386518</v>
          </cell>
        </row>
        <row r="831">
          <cell r="E831">
            <v>1000</v>
          </cell>
          <cell r="F831">
            <v>935</v>
          </cell>
        </row>
        <row r="832">
          <cell r="E832">
            <v>81500</v>
          </cell>
          <cell r="F832">
            <v>80842.98</v>
          </cell>
        </row>
        <row r="834">
          <cell r="E834">
            <v>40446</v>
          </cell>
          <cell r="F834">
            <v>32970</v>
          </cell>
        </row>
        <row r="835">
          <cell r="E835">
            <v>14000</v>
          </cell>
          <cell r="F835">
            <v>6424</v>
          </cell>
        </row>
        <row r="836">
          <cell r="E836">
            <v>924</v>
          </cell>
          <cell r="F836">
            <v>924</v>
          </cell>
        </row>
        <row r="837">
          <cell r="E837">
            <v>5500</v>
          </cell>
          <cell r="F837">
            <v>0</v>
          </cell>
        </row>
        <row r="838">
          <cell r="E838">
            <v>3273</v>
          </cell>
          <cell r="F838">
            <v>0</v>
          </cell>
        </row>
        <row r="841">
          <cell r="E841">
            <v>14000</v>
          </cell>
          <cell r="F841">
            <v>12848</v>
          </cell>
        </row>
        <row r="844">
          <cell r="E844">
            <v>1830000</v>
          </cell>
          <cell r="F844">
            <v>1830000</v>
          </cell>
        </row>
        <row r="845">
          <cell r="E845">
            <v>10889466</v>
          </cell>
          <cell r="F845">
            <v>10888737.85</v>
          </cell>
        </row>
        <row r="847">
          <cell r="E847">
            <v>111069</v>
          </cell>
          <cell r="F847">
            <v>111069</v>
          </cell>
        </row>
        <row r="848">
          <cell r="E848">
            <v>218491</v>
          </cell>
          <cell r="F848">
            <v>181415.82</v>
          </cell>
        </row>
        <row r="850">
          <cell r="E850">
            <v>1800000</v>
          </cell>
          <cell r="F850">
            <v>1800000</v>
          </cell>
        </row>
        <row r="851">
          <cell r="E851">
            <v>120000</v>
          </cell>
          <cell r="F851">
            <v>120000</v>
          </cell>
        </row>
        <row r="852">
          <cell r="E852">
            <v>279000</v>
          </cell>
          <cell r="F852">
            <v>273800.89</v>
          </cell>
        </row>
        <row r="854">
          <cell r="E854">
            <v>80000</v>
          </cell>
          <cell r="F854">
            <v>78315.19</v>
          </cell>
        </row>
        <row r="855">
          <cell r="E855">
            <v>34000</v>
          </cell>
          <cell r="F855">
            <v>33992.959999999999</v>
          </cell>
        </row>
        <row r="857">
          <cell r="E857">
            <v>50000</v>
          </cell>
          <cell r="F857">
            <v>50000</v>
          </cell>
        </row>
        <row r="858">
          <cell r="E858">
            <v>8906</v>
          </cell>
          <cell r="F858">
            <v>7304.2</v>
          </cell>
        </row>
        <row r="859">
          <cell r="E859">
            <v>48570</v>
          </cell>
          <cell r="F859">
            <v>48570</v>
          </cell>
        </row>
        <row r="860">
          <cell r="E860">
            <v>5000</v>
          </cell>
          <cell r="F860">
            <v>5000</v>
          </cell>
        </row>
        <row r="861">
          <cell r="E861">
            <v>16100</v>
          </cell>
          <cell r="F861">
            <v>14574</v>
          </cell>
        </row>
        <row r="862">
          <cell r="E862">
            <v>2000</v>
          </cell>
          <cell r="F862">
            <v>2000</v>
          </cell>
        </row>
        <row r="863">
          <cell r="E863">
            <v>92000</v>
          </cell>
          <cell r="F863">
            <v>49405.8</v>
          </cell>
        </row>
        <row r="865">
          <cell r="E865">
            <v>31350</v>
          </cell>
          <cell r="F865">
            <v>31350</v>
          </cell>
        </row>
        <row r="866">
          <cell r="E866">
            <v>100000</v>
          </cell>
          <cell r="F866">
            <v>96480</v>
          </cell>
        </row>
        <row r="867">
          <cell r="E867">
            <v>251912</v>
          </cell>
          <cell r="F867">
            <v>134653.57999999999</v>
          </cell>
        </row>
        <row r="868">
          <cell r="E868">
            <v>15000</v>
          </cell>
          <cell r="F868">
            <v>7700</v>
          </cell>
        </row>
        <row r="869">
          <cell r="E869">
            <v>15000</v>
          </cell>
          <cell r="F869">
            <v>13225.42</v>
          </cell>
        </row>
        <row r="870">
          <cell r="E870">
            <v>1000</v>
          </cell>
          <cell r="F870">
            <v>109</v>
          </cell>
        </row>
        <row r="871">
          <cell r="E871">
            <v>54828</v>
          </cell>
          <cell r="F871">
            <v>17574.650000000001</v>
          </cell>
        </row>
        <row r="872">
          <cell r="E872">
            <v>2000</v>
          </cell>
        </row>
        <row r="873">
          <cell r="E873">
            <v>5000</v>
          </cell>
          <cell r="F873">
            <v>3371.53</v>
          </cell>
        </row>
        <row r="874">
          <cell r="E874">
            <v>171800</v>
          </cell>
          <cell r="F874">
            <v>171800</v>
          </cell>
        </row>
        <row r="876">
          <cell r="E876">
            <v>2947</v>
          </cell>
          <cell r="F876">
            <v>2947</v>
          </cell>
        </row>
        <row r="877">
          <cell r="E877">
            <v>1050</v>
          </cell>
          <cell r="F877">
            <v>1031.4000000000001</v>
          </cell>
        </row>
        <row r="878">
          <cell r="E878">
            <v>150</v>
          </cell>
          <cell r="F878">
            <v>147</v>
          </cell>
        </row>
        <row r="879">
          <cell r="E879">
            <v>9600</v>
          </cell>
          <cell r="F879">
            <v>6000</v>
          </cell>
        </row>
        <row r="880">
          <cell r="E880">
            <v>26000</v>
          </cell>
          <cell r="F880">
            <v>20480.12</v>
          </cell>
        </row>
        <row r="881">
          <cell r="E881">
            <v>300</v>
          </cell>
          <cell r="F881">
            <v>0</v>
          </cell>
        </row>
        <row r="882">
          <cell r="E882">
            <v>19800</v>
          </cell>
          <cell r="F882">
            <v>6929.69</v>
          </cell>
        </row>
        <row r="883">
          <cell r="E883">
            <v>2500</v>
          </cell>
          <cell r="F883">
            <v>0</v>
          </cell>
        </row>
        <row r="884">
          <cell r="E884">
            <v>500</v>
          </cell>
          <cell r="F884">
            <v>0</v>
          </cell>
        </row>
        <row r="887">
          <cell r="E887">
            <v>2000</v>
          </cell>
          <cell r="F887">
            <v>2000</v>
          </cell>
        </row>
        <row r="888">
          <cell r="E888">
            <v>500</v>
          </cell>
          <cell r="F888">
            <v>384.37</v>
          </cell>
        </row>
        <row r="889">
          <cell r="E889">
            <v>45000</v>
          </cell>
          <cell r="F889">
            <v>35235</v>
          </cell>
        </row>
        <row r="890">
          <cell r="E890">
            <v>500</v>
          </cell>
          <cell r="F890">
            <v>500</v>
          </cell>
        </row>
        <row r="892">
          <cell r="E892">
            <v>516000</v>
          </cell>
          <cell r="F892">
            <v>516000</v>
          </cell>
        </row>
        <row r="893">
          <cell r="E893">
            <v>84269</v>
          </cell>
          <cell r="F893">
            <v>84269</v>
          </cell>
        </row>
        <row r="894">
          <cell r="E894">
            <v>7236</v>
          </cell>
          <cell r="F894">
            <v>7236</v>
          </cell>
        </row>
        <row r="895">
          <cell r="E895">
            <v>29400</v>
          </cell>
          <cell r="F895">
            <v>29400</v>
          </cell>
        </row>
        <row r="896">
          <cell r="E896">
            <v>112</v>
          </cell>
          <cell r="F896">
            <v>111.93</v>
          </cell>
        </row>
        <row r="897">
          <cell r="E897">
            <v>147633</v>
          </cell>
          <cell r="F897">
            <v>147633</v>
          </cell>
        </row>
        <row r="898">
          <cell r="E898">
            <v>770</v>
          </cell>
          <cell r="F898">
            <v>770</v>
          </cell>
        </row>
        <row r="899">
          <cell r="E899">
            <v>967</v>
          </cell>
          <cell r="F899">
            <v>966.35</v>
          </cell>
        </row>
        <row r="900">
          <cell r="E900">
            <v>1100</v>
          </cell>
          <cell r="F900">
            <v>804.2</v>
          </cell>
        </row>
        <row r="901">
          <cell r="E901">
            <v>1960</v>
          </cell>
          <cell r="F901">
            <v>1960</v>
          </cell>
        </row>
        <row r="903">
          <cell r="E903">
            <v>91600</v>
          </cell>
          <cell r="F903">
            <v>91600</v>
          </cell>
        </row>
        <row r="904">
          <cell r="E904">
            <v>15438</v>
          </cell>
          <cell r="F904">
            <v>15438</v>
          </cell>
        </row>
        <row r="905">
          <cell r="E905">
            <v>2133</v>
          </cell>
          <cell r="F905">
            <v>2092.65</v>
          </cell>
        </row>
        <row r="906">
          <cell r="E906">
            <v>11441</v>
          </cell>
          <cell r="F906">
            <v>11441</v>
          </cell>
        </row>
        <row r="907">
          <cell r="E907">
            <v>1115</v>
          </cell>
          <cell r="F907">
            <v>1115</v>
          </cell>
        </row>
        <row r="908">
          <cell r="E908">
            <v>350</v>
          </cell>
          <cell r="F908">
            <v>350</v>
          </cell>
        </row>
        <row r="910">
          <cell r="E910">
            <v>2261</v>
          </cell>
          <cell r="F910">
            <v>1915.52</v>
          </cell>
        </row>
        <row r="911">
          <cell r="E911">
            <v>409086</v>
          </cell>
          <cell r="F911">
            <v>409070.04</v>
          </cell>
        </row>
        <row r="912">
          <cell r="E912">
            <v>9795</v>
          </cell>
          <cell r="F912">
            <v>9794.18</v>
          </cell>
        </row>
        <row r="913">
          <cell r="E913">
            <v>69044</v>
          </cell>
          <cell r="F913">
            <v>68736.72</v>
          </cell>
        </row>
        <row r="914">
          <cell r="E914">
            <v>7251</v>
          </cell>
          <cell r="F914">
            <v>7248.24</v>
          </cell>
        </row>
        <row r="915">
          <cell r="E915">
            <v>13771</v>
          </cell>
          <cell r="F915">
            <v>11670.25</v>
          </cell>
        </row>
        <row r="916">
          <cell r="E916">
            <v>137759</v>
          </cell>
          <cell r="F916">
            <v>137750.03</v>
          </cell>
        </row>
        <row r="917">
          <cell r="E917">
            <v>300</v>
          </cell>
          <cell r="F917">
            <v>300</v>
          </cell>
        </row>
        <row r="918">
          <cell r="E918">
            <v>44668</v>
          </cell>
          <cell r="F918">
            <v>43903.78</v>
          </cell>
        </row>
        <row r="919">
          <cell r="E919">
            <v>22152</v>
          </cell>
          <cell r="F919">
            <v>22017.25</v>
          </cell>
        </row>
        <row r="920">
          <cell r="E920">
            <v>68710</v>
          </cell>
          <cell r="F920">
            <v>44206.22</v>
          </cell>
        </row>
        <row r="921">
          <cell r="E921">
            <v>4321</v>
          </cell>
          <cell r="F921">
            <v>1125</v>
          </cell>
        </row>
        <row r="922">
          <cell r="E922">
            <v>68868</v>
          </cell>
          <cell r="F922">
            <v>44387.89</v>
          </cell>
        </row>
        <row r="923">
          <cell r="E923">
            <v>20315</v>
          </cell>
          <cell r="F923">
            <v>498.53</v>
          </cell>
        </row>
        <row r="924">
          <cell r="E924">
            <v>7460</v>
          </cell>
          <cell r="F924">
            <v>0</v>
          </cell>
        </row>
        <row r="925">
          <cell r="E925">
            <v>21542</v>
          </cell>
          <cell r="F925">
            <v>5920.29</v>
          </cell>
        </row>
        <row r="926">
          <cell r="E926">
            <v>40807</v>
          </cell>
          <cell r="F926">
            <v>19760.18</v>
          </cell>
        </row>
        <row r="927">
          <cell r="E927">
            <v>24697</v>
          </cell>
          <cell r="F927">
            <v>6309.5</v>
          </cell>
        </row>
        <row r="928">
          <cell r="E928">
            <v>1500</v>
          </cell>
          <cell r="F928">
            <v>1437</v>
          </cell>
        </row>
        <row r="929">
          <cell r="E929">
            <v>23453</v>
          </cell>
          <cell r="F929">
            <v>12106.16</v>
          </cell>
        </row>
        <row r="930">
          <cell r="E930">
            <v>1555</v>
          </cell>
          <cell r="F930">
            <v>1555</v>
          </cell>
        </row>
        <row r="931">
          <cell r="E931">
            <v>18495</v>
          </cell>
          <cell r="F931">
            <v>9170</v>
          </cell>
        </row>
        <row r="932">
          <cell r="E932">
            <v>50000</v>
          </cell>
          <cell r="F932">
            <v>47900</v>
          </cell>
        </row>
        <row r="934">
          <cell r="E934">
            <v>318000</v>
          </cell>
          <cell r="F934">
            <v>318000</v>
          </cell>
        </row>
        <row r="935">
          <cell r="E935">
            <v>247000</v>
          </cell>
          <cell r="F935">
            <v>246982.53</v>
          </cell>
        </row>
        <row r="936">
          <cell r="E936">
            <v>18000</v>
          </cell>
          <cell r="F936">
            <v>18000</v>
          </cell>
        </row>
        <row r="937">
          <cell r="E937">
            <v>760</v>
          </cell>
          <cell r="F937">
            <v>120.33</v>
          </cell>
        </row>
        <row r="938">
          <cell r="E938">
            <v>125</v>
          </cell>
          <cell r="F938">
            <v>0</v>
          </cell>
        </row>
        <row r="939">
          <cell r="E939">
            <v>19280</v>
          </cell>
          <cell r="F939">
            <v>11950</v>
          </cell>
        </row>
        <row r="940">
          <cell r="E940">
            <v>57130</v>
          </cell>
          <cell r="F940">
            <v>41400.959999999999</v>
          </cell>
        </row>
        <row r="941">
          <cell r="E941">
            <v>1000</v>
          </cell>
          <cell r="F941">
            <v>189.93</v>
          </cell>
        </row>
        <row r="942">
          <cell r="E942">
            <v>74345</v>
          </cell>
          <cell r="F942">
            <v>47268.24</v>
          </cell>
        </row>
        <row r="943">
          <cell r="E943">
            <v>8600</v>
          </cell>
          <cell r="F943">
            <v>3733.17</v>
          </cell>
        </row>
        <row r="944">
          <cell r="E944">
            <v>1200</v>
          </cell>
          <cell r="F944">
            <v>0</v>
          </cell>
        </row>
        <row r="947">
          <cell r="E947">
            <v>5000</v>
          </cell>
          <cell r="F947">
            <v>4015.49</v>
          </cell>
        </row>
        <row r="948">
          <cell r="E948">
            <v>12217</v>
          </cell>
          <cell r="F948">
            <v>10191.450000000001</v>
          </cell>
        </row>
        <row r="949">
          <cell r="E949">
            <v>1274</v>
          </cell>
          <cell r="F949">
            <v>0</v>
          </cell>
        </row>
        <row r="950">
          <cell r="E950">
            <v>29780</v>
          </cell>
          <cell r="F950">
            <v>12558.7</v>
          </cell>
        </row>
        <row r="951">
          <cell r="E951">
            <v>100</v>
          </cell>
          <cell r="F951">
            <v>0</v>
          </cell>
        </row>
        <row r="952">
          <cell r="E952">
            <v>3010419</v>
          </cell>
          <cell r="F952">
            <v>3007494.24</v>
          </cell>
        </row>
        <row r="953">
          <cell r="E953">
            <v>2396152</v>
          </cell>
          <cell r="F953">
            <v>2233202.7200000002</v>
          </cell>
        </row>
        <row r="954">
          <cell r="E954">
            <v>422201</v>
          </cell>
          <cell r="F954">
            <v>393697.67</v>
          </cell>
        </row>
        <row r="955">
          <cell r="E955">
            <v>238192</v>
          </cell>
          <cell r="F955">
            <v>237874.25</v>
          </cell>
        </row>
        <row r="956">
          <cell r="E956">
            <v>173924</v>
          </cell>
          <cell r="F956">
            <v>170935.82</v>
          </cell>
        </row>
        <row r="957">
          <cell r="E957">
            <v>30692</v>
          </cell>
          <cell r="F957">
            <v>30165.15</v>
          </cell>
        </row>
        <row r="958">
          <cell r="E958">
            <v>540807</v>
          </cell>
          <cell r="F958">
            <v>535523.74</v>
          </cell>
        </row>
        <row r="959">
          <cell r="E959">
            <v>433512</v>
          </cell>
          <cell r="F959">
            <v>402495.37</v>
          </cell>
        </row>
        <row r="960">
          <cell r="E960">
            <v>76391</v>
          </cell>
          <cell r="F960">
            <v>70972.33</v>
          </cell>
        </row>
        <row r="961">
          <cell r="E961">
            <v>60093</v>
          </cell>
          <cell r="F961">
            <v>58028.77</v>
          </cell>
        </row>
        <row r="962">
          <cell r="E962">
            <v>51546</v>
          </cell>
          <cell r="F962">
            <v>45277.41</v>
          </cell>
        </row>
        <row r="963">
          <cell r="E963">
            <v>9081</v>
          </cell>
          <cell r="F963">
            <v>7984.42</v>
          </cell>
        </row>
        <row r="964">
          <cell r="E964">
            <v>1000</v>
          </cell>
          <cell r="F964">
            <v>0</v>
          </cell>
        </row>
        <row r="965">
          <cell r="E965">
            <v>11240</v>
          </cell>
          <cell r="F965">
            <v>10190</v>
          </cell>
        </row>
        <row r="966">
          <cell r="E966">
            <v>46750</v>
          </cell>
          <cell r="F966">
            <v>43066.1</v>
          </cell>
        </row>
        <row r="967">
          <cell r="E967">
            <v>8250</v>
          </cell>
          <cell r="F967">
            <v>7599.9</v>
          </cell>
        </row>
        <row r="968">
          <cell r="E968">
            <v>163060</v>
          </cell>
          <cell r="F968">
            <v>144778.82</v>
          </cell>
        </row>
        <row r="969">
          <cell r="E969">
            <v>73317</v>
          </cell>
          <cell r="F969">
            <v>59209.95</v>
          </cell>
        </row>
        <row r="970">
          <cell r="E970">
            <v>11414</v>
          </cell>
          <cell r="F970">
            <v>9279.85</v>
          </cell>
        </row>
        <row r="971">
          <cell r="E971">
            <v>55000</v>
          </cell>
          <cell r="F971">
            <v>44390.47</v>
          </cell>
        </row>
        <row r="972">
          <cell r="E972">
            <v>45000</v>
          </cell>
          <cell r="F972">
            <v>31654.01</v>
          </cell>
        </row>
        <row r="973">
          <cell r="E973">
            <v>6890</v>
          </cell>
          <cell r="F973">
            <v>6026</v>
          </cell>
        </row>
        <row r="974">
          <cell r="E974">
            <v>247957</v>
          </cell>
          <cell r="F974">
            <v>200892.67</v>
          </cell>
        </row>
        <row r="975">
          <cell r="E975">
            <v>495378</v>
          </cell>
          <cell r="F975">
            <v>442814.9</v>
          </cell>
        </row>
        <row r="976">
          <cell r="E976">
            <v>85409</v>
          </cell>
          <cell r="F976">
            <v>76750.559999999998</v>
          </cell>
        </row>
        <row r="977">
          <cell r="E977">
            <v>7800</v>
          </cell>
          <cell r="F977">
            <v>1859.04</v>
          </cell>
        </row>
        <row r="978">
          <cell r="E978">
            <v>18100</v>
          </cell>
          <cell r="F978">
            <v>13505.93</v>
          </cell>
        </row>
        <row r="979">
          <cell r="E979">
            <v>37680</v>
          </cell>
          <cell r="F979">
            <v>24026.19</v>
          </cell>
        </row>
        <row r="980">
          <cell r="E980">
            <v>7000</v>
          </cell>
          <cell r="F980">
            <v>4401.3</v>
          </cell>
        </row>
        <row r="981">
          <cell r="E981">
            <v>7294</v>
          </cell>
          <cell r="F981">
            <v>619.91999999999996</v>
          </cell>
        </row>
        <row r="982">
          <cell r="E982">
            <v>811</v>
          </cell>
          <cell r="F982">
            <v>68.88</v>
          </cell>
        </row>
        <row r="983">
          <cell r="E983">
            <v>1000</v>
          </cell>
          <cell r="F983">
            <v>0</v>
          </cell>
        </row>
        <row r="984">
          <cell r="E984">
            <v>160400</v>
          </cell>
          <cell r="F984">
            <v>129216.16</v>
          </cell>
        </row>
        <row r="985">
          <cell r="E985">
            <v>295885</v>
          </cell>
          <cell r="F985">
            <v>285083.03999999998</v>
          </cell>
        </row>
        <row r="986">
          <cell r="E986">
            <v>52215</v>
          </cell>
          <cell r="F986">
            <v>50308.46</v>
          </cell>
        </row>
        <row r="987">
          <cell r="E987">
            <v>20700</v>
          </cell>
          <cell r="F987">
            <v>14088.04</v>
          </cell>
        </row>
        <row r="988">
          <cell r="E988">
            <v>28050</v>
          </cell>
          <cell r="F988">
            <v>23160.57</v>
          </cell>
        </row>
        <row r="989">
          <cell r="E989">
            <v>4950</v>
          </cell>
          <cell r="F989">
            <v>4087.48</v>
          </cell>
        </row>
        <row r="990">
          <cell r="E990">
            <v>16500</v>
          </cell>
          <cell r="F990">
            <v>8164.63</v>
          </cell>
        </row>
        <row r="991">
          <cell r="E991">
            <v>5309</v>
          </cell>
          <cell r="F991">
            <v>4884.3100000000004</v>
          </cell>
        </row>
        <row r="992">
          <cell r="E992">
            <v>923</v>
          </cell>
          <cell r="F992">
            <v>861.94</v>
          </cell>
        </row>
        <row r="993">
          <cell r="E993">
            <v>26000</v>
          </cell>
          <cell r="F993">
            <v>15927.16</v>
          </cell>
        </row>
        <row r="994">
          <cell r="E994">
            <v>179100</v>
          </cell>
          <cell r="F994">
            <v>169444.25</v>
          </cell>
        </row>
        <row r="995">
          <cell r="E995">
            <v>25500</v>
          </cell>
          <cell r="F995">
            <v>8879</v>
          </cell>
        </row>
        <row r="996">
          <cell r="E996">
            <v>15000</v>
          </cell>
          <cell r="F996">
            <v>14528.92</v>
          </cell>
        </row>
        <row r="997">
          <cell r="E997">
            <v>100</v>
          </cell>
          <cell r="F997">
            <v>0</v>
          </cell>
        </row>
        <row r="998">
          <cell r="E998">
            <v>100</v>
          </cell>
          <cell r="F998">
            <v>0</v>
          </cell>
        </row>
        <row r="999">
          <cell r="E999">
            <v>4900</v>
          </cell>
          <cell r="F999">
            <v>4290</v>
          </cell>
        </row>
        <row r="1000">
          <cell r="E1000">
            <v>30370</v>
          </cell>
          <cell r="F1000">
            <v>23927.5</v>
          </cell>
        </row>
        <row r="1001">
          <cell r="E1001">
            <v>5360</v>
          </cell>
          <cell r="F1001">
            <v>4222.5</v>
          </cell>
        </row>
        <row r="1002">
          <cell r="E1002">
            <v>34000</v>
          </cell>
          <cell r="F1002">
            <v>27087.91</v>
          </cell>
        </row>
        <row r="1003">
          <cell r="E1003">
            <v>6000</v>
          </cell>
          <cell r="F1003">
            <v>4780.22</v>
          </cell>
        </row>
        <row r="1005">
          <cell r="E1005">
            <v>13029436</v>
          </cell>
          <cell r="F1005">
            <v>10600730.27</v>
          </cell>
        </row>
        <row r="1006">
          <cell r="E1006">
            <v>717834</v>
          </cell>
          <cell r="F1006">
            <v>594884.32999999996</v>
          </cell>
        </row>
        <row r="1007">
          <cell r="E1007">
            <v>126676</v>
          </cell>
          <cell r="F1007">
            <v>101916.16</v>
          </cell>
        </row>
        <row r="1008">
          <cell r="E1008">
            <v>274666</v>
          </cell>
          <cell r="F1008">
            <v>37715.089999999997</v>
          </cell>
        </row>
        <row r="1009">
          <cell r="E1009">
            <v>20000</v>
          </cell>
          <cell r="F1009">
            <v>14274.9</v>
          </cell>
        </row>
        <row r="1010">
          <cell r="E1010">
            <v>196707</v>
          </cell>
          <cell r="F1010">
            <v>75640.710000000006</v>
          </cell>
        </row>
        <row r="1011">
          <cell r="E1011">
            <v>943500</v>
          </cell>
          <cell r="F1011">
            <v>629000</v>
          </cell>
        </row>
        <row r="1012">
          <cell r="E1012">
            <v>172050</v>
          </cell>
          <cell r="F1012">
            <v>111000</v>
          </cell>
        </row>
        <row r="1013">
          <cell r="E1013">
            <v>616886</v>
          </cell>
          <cell r="F1013">
            <v>482929.6</v>
          </cell>
        </row>
        <row r="1014">
          <cell r="E1014">
            <v>104862</v>
          </cell>
          <cell r="F1014">
            <v>85223.3</v>
          </cell>
        </row>
        <row r="1015">
          <cell r="E1015">
            <v>37578</v>
          </cell>
          <cell r="F1015">
            <v>14810.27</v>
          </cell>
        </row>
        <row r="1016">
          <cell r="E1016">
            <v>25832</v>
          </cell>
          <cell r="F1016">
            <v>21814.39</v>
          </cell>
        </row>
        <row r="1017">
          <cell r="E1017">
            <v>101797</v>
          </cell>
          <cell r="F1017">
            <v>84028.08</v>
          </cell>
        </row>
        <row r="1018">
          <cell r="E1018">
            <v>23683</v>
          </cell>
          <cell r="F1018">
            <v>17745.25</v>
          </cell>
        </row>
        <row r="1019">
          <cell r="E1019">
            <v>15560</v>
          </cell>
          <cell r="F1019">
            <v>10618.36</v>
          </cell>
        </row>
        <row r="1020">
          <cell r="E1020">
            <v>4215</v>
          </cell>
        </row>
        <row r="1021">
          <cell r="E1021">
            <v>218025</v>
          </cell>
          <cell r="F1021">
            <v>206720</v>
          </cell>
        </row>
        <row r="1022">
          <cell r="E1022">
            <v>38605</v>
          </cell>
          <cell r="F1022">
            <v>36480</v>
          </cell>
        </row>
        <row r="1023">
          <cell r="E1023">
            <v>81982</v>
          </cell>
          <cell r="F1023">
            <v>26252.14</v>
          </cell>
        </row>
        <row r="1024">
          <cell r="E1024">
            <v>8788</v>
          </cell>
          <cell r="F1024">
            <v>4632.7299999999996</v>
          </cell>
        </row>
        <row r="1025">
          <cell r="E1025">
            <v>1685023</v>
          </cell>
        </row>
        <row r="1026">
          <cell r="E1026">
            <v>297557</v>
          </cell>
          <cell r="F1026">
            <v>226636.17</v>
          </cell>
        </row>
        <row r="1027">
          <cell r="E1027">
            <v>8500</v>
          </cell>
          <cell r="F1027">
            <v>7694.43</v>
          </cell>
        </row>
        <row r="1028">
          <cell r="E1028">
            <v>1500</v>
          </cell>
          <cell r="F1028">
            <v>1357.92</v>
          </cell>
        </row>
        <row r="1029">
          <cell r="E1029">
            <v>76500</v>
          </cell>
          <cell r="F1029">
            <v>70635.94</v>
          </cell>
        </row>
        <row r="1030">
          <cell r="E1030">
            <v>13500</v>
          </cell>
          <cell r="F1030">
            <v>12465.23</v>
          </cell>
        </row>
        <row r="1031">
          <cell r="E1031">
            <v>9775</v>
          </cell>
          <cell r="F1031">
            <v>4210.01</v>
          </cell>
        </row>
        <row r="1032">
          <cell r="E1032">
            <v>1725</v>
          </cell>
          <cell r="F1032">
            <v>743.69</v>
          </cell>
        </row>
        <row r="1033">
          <cell r="E1033">
            <v>38052</v>
          </cell>
          <cell r="F1033">
            <v>0</v>
          </cell>
        </row>
        <row r="1034">
          <cell r="E1034">
            <v>3000</v>
          </cell>
          <cell r="F1034">
            <v>2570.4</v>
          </cell>
        </row>
        <row r="1035">
          <cell r="E1035">
            <v>71833</v>
          </cell>
          <cell r="F1035">
            <v>11589.54</v>
          </cell>
        </row>
        <row r="1036">
          <cell r="E1036">
            <v>44000</v>
          </cell>
          <cell r="F1036">
            <v>8054.53</v>
          </cell>
        </row>
        <row r="1037">
          <cell r="E1037">
            <v>71757</v>
          </cell>
          <cell r="F1037">
            <v>62485.4</v>
          </cell>
        </row>
        <row r="1038">
          <cell r="E1038">
            <v>12663</v>
          </cell>
          <cell r="F1038">
            <v>11027.15</v>
          </cell>
        </row>
        <row r="1041">
          <cell r="E1041">
            <v>35800</v>
          </cell>
          <cell r="F1041">
            <v>35799.89</v>
          </cell>
        </row>
        <row r="1042">
          <cell r="E1042">
            <v>1171481</v>
          </cell>
          <cell r="F1042">
            <v>1165842.82</v>
          </cell>
        </row>
        <row r="1043">
          <cell r="E1043">
            <v>89051</v>
          </cell>
          <cell r="F1043">
            <v>89050.21</v>
          </cell>
        </row>
        <row r="1044">
          <cell r="E1044">
            <v>201952</v>
          </cell>
          <cell r="F1044">
            <v>201707.68</v>
          </cell>
        </row>
        <row r="1045">
          <cell r="E1045">
            <v>26757</v>
          </cell>
          <cell r="F1045">
            <v>25881.9</v>
          </cell>
        </row>
        <row r="1046">
          <cell r="E1046">
            <v>51800</v>
          </cell>
          <cell r="F1046">
            <v>51799.76</v>
          </cell>
        </row>
        <row r="1047">
          <cell r="E1047">
            <v>444073</v>
          </cell>
          <cell r="F1047">
            <v>427014.85</v>
          </cell>
        </row>
        <row r="1048">
          <cell r="E1048">
            <v>24203</v>
          </cell>
          <cell r="F1048">
            <v>24202.18</v>
          </cell>
        </row>
        <row r="1049">
          <cell r="E1049">
            <v>1550</v>
          </cell>
          <cell r="F1049">
            <v>1085</v>
          </cell>
        </row>
        <row r="1050">
          <cell r="E1050">
            <v>143552</v>
          </cell>
        </row>
        <row r="1051">
          <cell r="E1051">
            <v>1449</v>
          </cell>
          <cell r="F1051">
            <v>1448.37</v>
          </cell>
        </row>
        <row r="1052">
          <cell r="E1052">
            <v>1300</v>
          </cell>
          <cell r="F1052">
            <v>1300</v>
          </cell>
        </row>
        <row r="1053">
          <cell r="E1053">
            <v>7400</v>
          </cell>
          <cell r="F1053">
            <v>7190.67</v>
          </cell>
        </row>
        <row r="1054">
          <cell r="E1054">
            <v>320</v>
          </cell>
          <cell r="F1054">
            <v>319</v>
          </cell>
        </row>
        <row r="1055">
          <cell r="E1055">
            <v>4320</v>
          </cell>
          <cell r="F1055">
            <v>4313.4399999999996</v>
          </cell>
        </row>
        <row r="1056">
          <cell r="E1056">
            <v>66775</v>
          </cell>
          <cell r="F1056">
            <v>66775</v>
          </cell>
        </row>
        <row r="1057">
          <cell r="E1057">
            <v>400</v>
          </cell>
          <cell r="F1057">
            <v>400</v>
          </cell>
        </row>
        <row r="1059">
          <cell r="E1059">
            <v>1360</v>
          </cell>
          <cell r="F1059">
            <v>244.87</v>
          </cell>
        </row>
        <row r="1060">
          <cell r="E1060">
            <v>640</v>
          </cell>
          <cell r="F1060">
            <v>115.23</v>
          </cell>
        </row>
        <row r="1061">
          <cell r="E1061">
            <v>680</v>
          </cell>
          <cell r="F1061">
            <v>183.6</v>
          </cell>
        </row>
        <row r="1062">
          <cell r="E1062">
            <v>320</v>
          </cell>
          <cell r="F1062">
            <v>86.4</v>
          </cell>
        </row>
        <row r="1065">
          <cell r="E1065">
            <v>60000</v>
          </cell>
          <cell r="F1065">
            <v>60000</v>
          </cell>
        </row>
        <row r="1067">
          <cell r="E1067">
            <v>35140</v>
          </cell>
          <cell r="F1067">
            <v>35140</v>
          </cell>
        </row>
        <row r="1069">
          <cell r="E1069">
            <v>1000</v>
          </cell>
          <cell r="F1069">
            <v>0</v>
          </cell>
        </row>
        <row r="1070">
          <cell r="E1070">
            <v>1000</v>
          </cell>
          <cell r="F1070">
            <v>115</v>
          </cell>
        </row>
        <row r="1071">
          <cell r="E1071">
            <v>2380909</v>
          </cell>
        </row>
        <row r="1072">
          <cell r="E1072">
            <v>5000</v>
          </cell>
          <cell r="F1072">
            <v>0</v>
          </cell>
        </row>
        <row r="1073">
          <cell r="E1073">
            <v>5000</v>
          </cell>
          <cell r="F1073">
            <v>2777.27</v>
          </cell>
        </row>
        <row r="1075">
          <cell r="E1075">
            <v>91560</v>
          </cell>
          <cell r="F1075">
            <v>80266</v>
          </cell>
        </row>
        <row r="1076">
          <cell r="E1076">
            <v>40000</v>
          </cell>
          <cell r="F1076">
            <v>20213.310000000001</v>
          </cell>
        </row>
        <row r="1078">
          <cell r="E1078">
            <v>53400</v>
          </cell>
          <cell r="F1078">
            <v>53400</v>
          </cell>
        </row>
        <row r="1079">
          <cell r="E1079">
            <v>1300</v>
          </cell>
          <cell r="F1079">
            <v>1111</v>
          </cell>
        </row>
        <row r="1080">
          <cell r="E1080">
            <v>44546</v>
          </cell>
          <cell r="F1080">
            <v>42726.62</v>
          </cell>
        </row>
        <row r="1081">
          <cell r="E1081">
            <v>33627</v>
          </cell>
          <cell r="F1081">
            <v>31615.23</v>
          </cell>
        </row>
        <row r="1082">
          <cell r="E1082">
            <v>6768</v>
          </cell>
          <cell r="F1082">
            <v>6673.25</v>
          </cell>
        </row>
        <row r="1083">
          <cell r="E1083">
            <v>5109</v>
          </cell>
          <cell r="F1083">
            <v>5038.46</v>
          </cell>
        </row>
        <row r="1084">
          <cell r="E1084">
            <v>1102</v>
          </cell>
          <cell r="F1084">
            <v>880.59</v>
          </cell>
        </row>
        <row r="1085">
          <cell r="E1085">
            <v>827</v>
          </cell>
          <cell r="F1085">
            <v>619.09</v>
          </cell>
        </row>
        <row r="1086">
          <cell r="E1086">
            <v>8275</v>
          </cell>
          <cell r="F1086">
            <v>2000</v>
          </cell>
        </row>
        <row r="1087">
          <cell r="E1087">
            <v>4742</v>
          </cell>
          <cell r="F1087">
            <v>1946.79</v>
          </cell>
        </row>
        <row r="1088">
          <cell r="E1088">
            <v>3258</v>
          </cell>
          <cell r="F1088">
            <v>1172.74</v>
          </cell>
        </row>
        <row r="1089">
          <cell r="E1089">
            <v>16000</v>
          </cell>
          <cell r="F1089">
            <v>14248.28</v>
          </cell>
        </row>
        <row r="1090">
          <cell r="E1090">
            <v>4250</v>
          </cell>
          <cell r="F1090">
            <v>180.27</v>
          </cell>
        </row>
        <row r="1091">
          <cell r="E1091">
            <v>10694</v>
          </cell>
          <cell r="F1091">
            <v>814.45</v>
          </cell>
        </row>
        <row r="1092">
          <cell r="E1092">
            <v>4589</v>
          </cell>
          <cell r="F1092">
            <v>307.48</v>
          </cell>
        </row>
        <row r="1093">
          <cell r="E1093">
            <v>109472</v>
          </cell>
          <cell r="F1093">
            <v>84169.25</v>
          </cell>
        </row>
        <row r="1094">
          <cell r="E1094">
            <v>327842</v>
          </cell>
          <cell r="F1094">
            <v>19677.48</v>
          </cell>
        </row>
        <row r="1095">
          <cell r="E1095">
            <v>303736</v>
          </cell>
          <cell r="F1095">
            <v>142271.6</v>
          </cell>
        </row>
        <row r="1096">
          <cell r="E1096">
            <v>101716</v>
          </cell>
          <cell r="F1096">
            <v>53596.2</v>
          </cell>
        </row>
        <row r="1097">
          <cell r="E1097">
            <v>8000</v>
          </cell>
          <cell r="F1097">
            <v>2202.92</v>
          </cell>
        </row>
        <row r="1098">
          <cell r="E1098">
            <v>29750</v>
          </cell>
          <cell r="F1098">
            <v>0</v>
          </cell>
        </row>
        <row r="1099">
          <cell r="E1099">
            <v>5250</v>
          </cell>
          <cell r="F1099">
            <v>0</v>
          </cell>
        </row>
        <row r="1100">
          <cell r="E1100">
            <v>20000</v>
          </cell>
          <cell r="F1100">
            <v>20000</v>
          </cell>
        </row>
        <row r="1101">
          <cell r="E1101">
            <v>16150</v>
          </cell>
          <cell r="F1101">
            <v>13068.75</v>
          </cell>
        </row>
        <row r="1102">
          <cell r="E1102">
            <v>2850</v>
          </cell>
          <cell r="F1102">
            <v>2306.25</v>
          </cell>
        </row>
        <row r="1103">
          <cell r="E1103">
            <v>9270</v>
          </cell>
          <cell r="F1103">
            <v>59.55</v>
          </cell>
        </row>
        <row r="1104">
          <cell r="E1104">
            <v>3424</v>
          </cell>
          <cell r="F1104">
            <v>43.95</v>
          </cell>
        </row>
        <row r="1105">
          <cell r="E1105">
            <v>2000</v>
          </cell>
          <cell r="F1105">
            <v>736.51</v>
          </cell>
        </row>
        <row r="1106">
          <cell r="E1106">
            <v>34153</v>
          </cell>
          <cell r="F1106">
            <v>19488.259999999998</v>
          </cell>
        </row>
        <row r="1107">
          <cell r="E1107">
            <v>98839</v>
          </cell>
          <cell r="F1107">
            <v>75319.56</v>
          </cell>
        </row>
        <row r="1108">
          <cell r="E1108">
            <v>42974</v>
          </cell>
        </row>
        <row r="1109">
          <cell r="E1109">
            <v>18000</v>
          </cell>
          <cell r="F1109">
            <v>18000</v>
          </cell>
        </row>
        <row r="1110">
          <cell r="E1110">
            <v>20000</v>
          </cell>
          <cell r="F1110">
            <v>18470</v>
          </cell>
        </row>
        <row r="1111">
          <cell r="E1111">
            <v>21925</v>
          </cell>
          <cell r="F1111">
            <v>0</v>
          </cell>
        </row>
        <row r="1112">
          <cell r="E1112">
            <v>28075</v>
          </cell>
          <cell r="F1112">
            <v>0</v>
          </cell>
        </row>
        <row r="1113">
          <cell r="E1113">
            <v>16460</v>
          </cell>
          <cell r="F1113">
            <v>13372.59</v>
          </cell>
        </row>
        <row r="1116">
          <cell r="E1116">
            <v>200000</v>
          </cell>
          <cell r="F1116">
            <v>190578.29</v>
          </cell>
        </row>
        <row r="1118">
          <cell r="E1118">
            <v>8141000</v>
          </cell>
          <cell r="F1118">
            <v>8141000</v>
          </cell>
        </row>
        <row r="1119">
          <cell r="E1119">
            <v>20000</v>
          </cell>
          <cell r="F1119">
            <v>20000</v>
          </cell>
        </row>
        <row r="1120">
          <cell r="E1120">
            <v>204400</v>
          </cell>
          <cell r="F1120">
            <v>202081.86</v>
          </cell>
        </row>
        <row r="1121">
          <cell r="E1121">
            <v>14925826</v>
          </cell>
          <cell r="F1121">
            <v>14897720</v>
          </cell>
        </row>
        <row r="1123">
          <cell r="E1123">
            <v>6689000</v>
          </cell>
          <cell r="F1123">
            <v>6689000</v>
          </cell>
        </row>
        <row r="1124">
          <cell r="E1124">
            <v>293604</v>
          </cell>
          <cell r="F1124">
            <v>282025.08</v>
          </cell>
        </row>
        <row r="1126">
          <cell r="E1126">
            <v>5994909</v>
          </cell>
          <cell r="F1126">
            <v>5994909</v>
          </cell>
        </row>
        <row r="1127">
          <cell r="E1127">
            <v>293115</v>
          </cell>
          <cell r="F1127">
            <v>292242.88</v>
          </cell>
        </row>
        <row r="1128">
          <cell r="E1128">
            <v>72540</v>
          </cell>
          <cell r="F1128">
            <v>19275</v>
          </cell>
        </row>
        <row r="1129">
          <cell r="E1129">
            <v>100000</v>
          </cell>
          <cell r="F1129">
            <v>100000</v>
          </cell>
        </row>
        <row r="1130">
          <cell r="E1130">
            <v>178133</v>
          </cell>
          <cell r="F1130">
            <v>172533</v>
          </cell>
        </row>
        <row r="1132">
          <cell r="E1132">
            <v>3295000</v>
          </cell>
          <cell r="F1132">
            <v>3295000</v>
          </cell>
        </row>
        <row r="1133">
          <cell r="E1133">
            <v>80000</v>
          </cell>
          <cell r="F1133">
            <v>72000</v>
          </cell>
        </row>
        <row r="1134">
          <cell r="E1134">
            <v>478094</v>
          </cell>
          <cell r="F1134">
            <v>478094</v>
          </cell>
        </row>
        <row r="1136">
          <cell r="E1136">
            <v>13343336</v>
          </cell>
          <cell r="F1136">
            <v>13343336</v>
          </cell>
        </row>
        <row r="1137">
          <cell r="E1137">
            <v>36005</v>
          </cell>
        </row>
        <row r="1138">
          <cell r="E1138">
            <v>16266</v>
          </cell>
          <cell r="F1138">
            <v>16266</v>
          </cell>
        </row>
        <row r="1139">
          <cell r="E1139">
            <v>605074</v>
          </cell>
          <cell r="F1139">
            <v>604761.87</v>
          </cell>
        </row>
        <row r="1140">
          <cell r="E1140">
            <v>185366</v>
          </cell>
          <cell r="F1140">
            <v>185365.8</v>
          </cell>
        </row>
        <row r="1141">
          <cell r="E1141">
            <v>13129</v>
          </cell>
          <cell r="F1141">
            <v>13129</v>
          </cell>
        </row>
        <row r="1143">
          <cell r="E1143">
            <v>195000</v>
          </cell>
          <cell r="F1143">
            <v>195000</v>
          </cell>
        </row>
        <row r="1144">
          <cell r="E1144">
            <v>50000</v>
          </cell>
          <cell r="F1144">
            <v>50000</v>
          </cell>
        </row>
        <row r="1145">
          <cell r="E1145">
            <v>58800</v>
          </cell>
          <cell r="F1145">
            <v>58800</v>
          </cell>
        </row>
        <row r="1146">
          <cell r="E1146">
            <v>50000</v>
          </cell>
          <cell r="F1146">
            <v>50000</v>
          </cell>
        </row>
        <row r="1149">
          <cell r="E1149">
            <v>31767</v>
          </cell>
          <cell r="F1149">
            <v>31765.08</v>
          </cell>
        </row>
        <row r="1150">
          <cell r="E1150">
            <v>1113046</v>
          </cell>
          <cell r="F1150">
            <v>1113046</v>
          </cell>
        </row>
        <row r="1151">
          <cell r="E1151">
            <v>92076</v>
          </cell>
          <cell r="F1151">
            <v>90707.199999999997</v>
          </cell>
        </row>
        <row r="1152">
          <cell r="E1152">
            <v>16249</v>
          </cell>
          <cell r="F1152">
            <v>16007.16</v>
          </cell>
        </row>
        <row r="1153">
          <cell r="E1153">
            <v>83880</v>
          </cell>
          <cell r="F1153">
            <v>83878.11</v>
          </cell>
        </row>
        <row r="1154">
          <cell r="E1154">
            <v>3061</v>
          </cell>
          <cell r="F1154">
            <v>3060.63</v>
          </cell>
        </row>
        <row r="1155">
          <cell r="E1155">
            <v>541</v>
          </cell>
          <cell r="F1155">
            <v>540.11</v>
          </cell>
        </row>
        <row r="1156">
          <cell r="E1156">
            <v>207467</v>
          </cell>
          <cell r="F1156">
            <v>207279.8</v>
          </cell>
        </row>
        <row r="1157">
          <cell r="E1157">
            <v>16690</v>
          </cell>
          <cell r="F1157">
            <v>16415.080000000002</v>
          </cell>
        </row>
        <row r="1158">
          <cell r="E1158">
            <v>2950</v>
          </cell>
          <cell r="F1158">
            <v>2896.84</v>
          </cell>
        </row>
        <row r="1159">
          <cell r="E1159">
            <v>23139</v>
          </cell>
          <cell r="F1159">
            <v>22984.6</v>
          </cell>
        </row>
        <row r="1160">
          <cell r="E1160">
            <v>2290</v>
          </cell>
          <cell r="F1160">
            <v>2245.41</v>
          </cell>
        </row>
        <row r="1161">
          <cell r="E1161">
            <v>410</v>
          </cell>
          <cell r="F1161">
            <v>396.2</v>
          </cell>
        </row>
        <row r="1162">
          <cell r="E1162">
            <v>23002</v>
          </cell>
          <cell r="F1162">
            <v>23002</v>
          </cell>
        </row>
        <row r="1163">
          <cell r="E1163">
            <v>235473</v>
          </cell>
          <cell r="F1163">
            <v>235472.14</v>
          </cell>
        </row>
        <row r="1164">
          <cell r="E1164">
            <v>7880</v>
          </cell>
          <cell r="F1164">
            <v>7878.06</v>
          </cell>
        </row>
        <row r="1165">
          <cell r="E1165">
            <v>1390</v>
          </cell>
          <cell r="F1165">
            <v>1389.35</v>
          </cell>
        </row>
        <row r="1166">
          <cell r="E1166">
            <v>11654</v>
          </cell>
          <cell r="F1166">
            <v>11652.69</v>
          </cell>
        </row>
        <row r="1167">
          <cell r="E1167">
            <v>61784</v>
          </cell>
          <cell r="F1167">
            <v>61699.79</v>
          </cell>
        </row>
        <row r="1168">
          <cell r="E1168">
            <v>10505</v>
          </cell>
          <cell r="F1168">
            <v>10503.75</v>
          </cell>
        </row>
        <row r="1169">
          <cell r="E1169">
            <v>1979</v>
          </cell>
          <cell r="F1169">
            <v>1965</v>
          </cell>
        </row>
        <row r="1170">
          <cell r="E1170">
            <v>130233</v>
          </cell>
          <cell r="F1170">
            <v>130169.09</v>
          </cell>
        </row>
        <row r="1171">
          <cell r="E1171">
            <v>158100</v>
          </cell>
        </row>
        <row r="1172">
          <cell r="E1172">
            <v>27900</v>
          </cell>
          <cell r="F1172">
            <v>24544.98</v>
          </cell>
        </row>
        <row r="1173">
          <cell r="E1173">
            <v>3920</v>
          </cell>
          <cell r="F1173">
            <v>3912.3</v>
          </cell>
        </row>
        <row r="1174">
          <cell r="E1174">
            <v>13659</v>
          </cell>
          <cell r="F1174">
            <v>13448.38</v>
          </cell>
        </row>
        <row r="1175">
          <cell r="E1175">
            <v>1900</v>
          </cell>
          <cell r="F1175">
            <v>1865.51</v>
          </cell>
        </row>
        <row r="1176">
          <cell r="E1176">
            <v>340</v>
          </cell>
          <cell r="F1176">
            <v>329.19</v>
          </cell>
        </row>
        <row r="1177">
          <cell r="E1177">
            <v>8149</v>
          </cell>
          <cell r="F1177">
            <v>8080.52</v>
          </cell>
        </row>
        <row r="1178">
          <cell r="E1178">
            <v>13641</v>
          </cell>
          <cell r="F1178">
            <v>13631.15</v>
          </cell>
        </row>
        <row r="1179">
          <cell r="E1179">
            <v>455</v>
          </cell>
          <cell r="F1179">
            <v>314.10000000000002</v>
          </cell>
        </row>
        <row r="1180">
          <cell r="E1180">
            <v>75</v>
          </cell>
          <cell r="F1180">
            <v>55.4</v>
          </cell>
        </row>
        <row r="1181">
          <cell r="E1181">
            <v>2970</v>
          </cell>
          <cell r="F1181">
            <v>2969.64</v>
          </cell>
        </row>
        <row r="1182">
          <cell r="E1182">
            <v>11210</v>
          </cell>
          <cell r="F1182">
            <v>11208.32</v>
          </cell>
        </row>
        <row r="1183">
          <cell r="E1183">
            <v>1980</v>
          </cell>
          <cell r="F1183">
            <v>1977.99</v>
          </cell>
        </row>
        <row r="1184">
          <cell r="E1184">
            <v>30798</v>
          </cell>
          <cell r="F1184">
            <v>30796.5</v>
          </cell>
        </row>
        <row r="1185">
          <cell r="E1185">
            <v>36582</v>
          </cell>
          <cell r="F1185">
            <v>36581.199999999997</v>
          </cell>
        </row>
        <row r="1186">
          <cell r="E1186">
            <v>7501</v>
          </cell>
          <cell r="F1186">
            <v>7500</v>
          </cell>
        </row>
        <row r="1187">
          <cell r="E1187">
            <v>1038</v>
          </cell>
          <cell r="F1187">
            <v>1037.98</v>
          </cell>
        </row>
        <row r="1188">
          <cell r="E1188">
            <v>2756</v>
          </cell>
          <cell r="F1188">
            <v>2755.27</v>
          </cell>
        </row>
        <row r="1189">
          <cell r="E1189">
            <v>426</v>
          </cell>
          <cell r="F1189">
            <v>426</v>
          </cell>
        </row>
        <row r="1190">
          <cell r="E1190">
            <v>1900</v>
          </cell>
          <cell r="F1190">
            <v>1900</v>
          </cell>
        </row>
        <row r="1191">
          <cell r="E1191">
            <v>2900</v>
          </cell>
          <cell r="F1191">
            <v>2900</v>
          </cell>
        </row>
        <row r="1192">
          <cell r="E1192">
            <v>682400</v>
          </cell>
          <cell r="F1192">
            <v>682239.33</v>
          </cell>
        </row>
        <row r="1193">
          <cell r="E1193">
            <v>58600</v>
          </cell>
          <cell r="F1193">
            <v>58600</v>
          </cell>
        </row>
        <row r="1196">
          <cell r="E1196">
            <v>2011985</v>
          </cell>
          <cell r="F1196">
            <v>2011984.58</v>
          </cell>
        </row>
        <row r="1198">
          <cell r="E1198">
            <v>2613985</v>
          </cell>
          <cell r="F1198">
            <v>2613984.9700000002</v>
          </cell>
        </row>
        <row r="1199">
          <cell r="E1199">
            <v>49800</v>
          </cell>
          <cell r="F1199">
            <v>49800</v>
          </cell>
        </row>
        <row r="1201">
          <cell r="E1201">
            <v>74500</v>
          </cell>
          <cell r="F1201">
            <v>74500</v>
          </cell>
        </row>
        <row r="1202">
          <cell r="E1202">
            <v>144000</v>
          </cell>
          <cell r="F1202">
            <v>141800</v>
          </cell>
        </row>
        <row r="1203">
          <cell r="E1203">
            <v>1300</v>
          </cell>
          <cell r="F1203">
            <v>357.55</v>
          </cell>
        </row>
        <row r="1204">
          <cell r="E1204">
            <v>500</v>
          </cell>
          <cell r="F1204">
            <v>50.96</v>
          </cell>
        </row>
        <row r="1205">
          <cell r="E1205">
            <v>12600</v>
          </cell>
          <cell r="F1205">
            <v>8077</v>
          </cell>
        </row>
        <row r="1206">
          <cell r="E1206">
            <v>60000</v>
          </cell>
          <cell r="F1206">
            <v>60000</v>
          </cell>
        </row>
        <row r="1207">
          <cell r="E1207">
            <v>366615</v>
          </cell>
          <cell r="F1207">
            <v>329303.32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8148"/>
  <sheetViews>
    <sheetView tabSelected="1" view="pageBreakPreview" zoomScale="60" zoomScaleNormal="100" workbookViewId="0">
      <selection activeCell="I1233" sqref="I1233"/>
    </sheetView>
  </sheetViews>
  <sheetFormatPr defaultRowHeight="12.75"/>
  <cols>
    <col min="1" max="1" width="3.85546875" style="1" customWidth="1"/>
    <col min="2" max="2" width="7" style="1" customWidth="1"/>
    <col min="3" max="3" width="5.5703125" style="1" customWidth="1"/>
    <col min="4" max="4" width="38.7109375" style="1" customWidth="1"/>
    <col min="5" max="5" width="12.42578125" style="1" customWidth="1"/>
    <col min="6" max="6" width="12.5703125" style="1" customWidth="1"/>
    <col min="7" max="7" width="10.85546875" style="1" customWidth="1"/>
    <col min="8" max="8" width="12.28515625" style="1" customWidth="1"/>
    <col min="9" max="9" width="11.85546875" style="1" customWidth="1"/>
    <col min="10" max="10" width="11" style="50" bestFit="1" customWidth="1"/>
    <col min="11" max="11" width="10.7109375" style="2" customWidth="1"/>
    <col min="12" max="12" width="11" style="1" bestFit="1" customWidth="1"/>
    <col min="13" max="13" width="10.5703125" style="1" customWidth="1"/>
    <col min="14" max="14" width="11.42578125" style="1" customWidth="1"/>
    <col min="15" max="15" width="11.28515625" style="1" customWidth="1"/>
    <col min="16" max="16" width="10.140625" style="1" customWidth="1"/>
    <col min="17" max="17" width="10" style="1" customWidth="1"/>
    <col min="18" max="18" width="10.85546875" style="1" customWidth="1"/>
    <col min="19" max="19" width="11.140625" style="1" customWidth="1"/>
    <col min="20" max="20" width="10.140625" style="1" customWidth="1"/>
    <col min="21" max="21" width="9.42578125" style="1" customWidth="1"/>
    <col min="22" max="22" width="10.85546875" style="1" customWidth="1"/>
    <col min="23" max="23" width="10.140625" style="1" customWidth="1"/>
    <col min="24" max="24" width="12.42578125" style="1" customWidth="1"/>
    <col min="25" max="25" width="11.28515625" style="1" customWidth="1"/>
    <col min="26" max="26" width="10.42578125" style="1" customWidth="1"/>
    <col min="27" max="27" width="10.28515625" style="1" customWidth="1"/>
    <col min="28" max="28" width="12.28515625" style="1" customWidth="1"/>
    <col min="29" max="29" width="11.5703125" style="1" customWidth="1"/>
    <col min="30" max="16384" width="9.140625" style="1"/>
  </cols>
  <sheetData>
    <row r="1" spans="1:29"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2"/>
      <c r="O1" s="2"/>
      <c r="P1" s="2"/>
      <c r="Q1" s="2"/>
      <c r="R1" s="2"/>
      <c r="S1" s="2"/>
      <c r="T1" s="2"/>
      <c r="U1" s="2"/>
      <c r="V1" s="4"/>
      <c r="W1" s="4"/>
      <c r="X1" s="2"/>
      <c r="Y1" s="2"/>
      <c r="AA1" s="4"/>
      <c r="AB1" s="5" t="s">
        <v>341</v>
      </c>
    </row>
    <row r="2" spans="1:29">
      <c r="B2" s="2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9">
      <c r="B3" s="2"/>
      <c r="C3" s="2"/>
      <c r="D3" s="3"/>
      <c r="E3" s="6"/>
      <c r="F3" s="6"/>
      <c r="G3" s="6"/>
      <c r="H3" s="6"/>
      <c r="I3" s="6"/>
      <c r="J3" s="6"/>
      <c r="K3" s="6"/>
      <c r="L3" s="6"/>
      <c r="M3" s="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9">
      <c r="B4" s="2"/>
      <c r="C4" s="2"/>
      <c r="D4" s="3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9">
      <c r="B5" s="2"/>
      <c r="C5" s="2"/>
      <c r="D5" s="3"/>
      <c r="E5" s="4"/>
      <c r="F5" s="4"/>
      <c r="G5" s="4"/>
      <c r="H5" s="4"/>
      <c r="I5" s="4"/>
      <c r="J5" s="4"/>
      <c r="K5" s="4"/>
      <c r="L5" s="4"/>
      <c r="M5" s="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9">
      <c r="B6" s="2"/>
      <c r="C6" s="2"/>
      <c r="D6" s="3"/>
      <c r="E6" s="4"/>
      <c r="F6" s="4"/>
      <c r="G6" s="4"/>
      <c r="H6" s="4"/>
      <c r="I6" s="4"/>
      <c r="J6" s="4"/>
      <c r="K6" s="4"/>
      <c r="L6" s="4"/>
      <c r="M6" s="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9">
      <c r="B7" s="2"/>
      <c r="C7" s="2"/>
      <c r="D7" s="2"/>
      <c r="E7" s="6"/>
      <c r="F7" s="6"/>
      <c r="G7" s="6"/>
      <c r="H7" s="6"/>
      <c r="I7" s="6"/>
      <c r="J7" s="6"/>
      <c r="K7" s="6"/>
      <c r="L7" s="6"/>
      <c r="M7" s="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9">
      <c r="B8" s="2"/>
      <c r="C8" s="2"/>
      <c r="D8" s="2"/>
      <c r="E8" s="2"/>
      <c r="F8" s="2"/>
      <c r="G8" s="2"/>
      <c r="H8" s="2"/>
      <c r="I8" s="2"/>
      <c r="J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9">
      <c r="B9" s="2"/>
      <c r="C9" s="2"/>
      <c r="D9" s="2"/>
      <c r="E9" s="2"/>
      <c r="F9" s="2"/>
      <c r="G9" s="2"/>
      <c r="H9" s="2"/>
      <c r="I9" s="2"/>
      <c r="J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9" s="8" customFormat="1">
      <c r="A10" s="7"/>
      <c r="B10" s="296" t="s">
        <v>340</v>
      </c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6"/>
      <c r="Z10" s="296"/>
      <c r="AA10" s="296"/>
      <c r="AB10" s="296"/>
    </row>
    <row r="11" spans="1:29" ht="18" customHeight="1">
      <c r="A11" s="299"/>
      <c r="B11" s="299"/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299"/>
      <c r="T11" s="299"/>
      <c r="U11" s="299"/>
      <c r="V11" s="299"/>
      <c r="W11" s="299"/>
      <c r="X11" s="299"/>
      <c r="Y11" s="299"/>
      <c r="Z11" s="299"/>
      <c r="AA11" s="299"/>
      <c r="AB11" s="9"/>
    </row>
    <row r="12" spans="1:29" ht="21.75" customHeight="1">
      <c r="A12" s="282"/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</row>
    <row r="13" spans="1:29">
      <c r="A13" s="10"/>
      <c r="B13" s="11"/>
      <c r="C13" s="11"/>
      <c r="D13" s="11"/>
      <c r="E13" s="11"/>
      <c r="F13" s="11"/>
      <c r="G13" s="12"/>
      <c r="H13" s="2"/>
      <c r="I13" s="2"/>
      <c r="J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13" t="s">
        <v>339</v>
      </c>
    </row>
    <row r="14" spans="1:29" s="8" customFormat="1" ht="12.75" customHeight="1">
      <c r="A14" s="290" t="s">
        <v>338</v>
      </c>
      <c r="B14" s="290" t="s">
        <v>337</v>
      </c>
      <c r="C14" s="290" t="s">
        <v>336</v>
      </c>
      <c r="D14" s="290" t="s">
        <v>335</v>
      </c>
      <c r="E14" s="290" t="s">
        <v>334</v>
      </c>
      <c r="F14" s="290" t="s">
        <v>333</v>
      </c>
      <c r="G14" s="14"/>
      <c r="H14" s="284" t="s">
        <v>332</v>
      </c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6"/>
    </row>
    <row r="15" spans="1:29" s="8" customFormat="1">
      <c r="A15" s="291"/>
      <c r="B15" s="291"/>
      <c r="C15" s="291"/>
      <c r="D15" s="291"/>
      <c r="E15" s="291"/>
      <c r="F15" s="291"/>
      <c r="G15" s="15"/>
      <c r="H15" s="16"/>
      <c r="I15" s="17"/>
      <c r="J15" s="300" t="s">
        <v>331</v>
      </c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300"/>
      <c r="W15" s="301"/>
      <c r="X15" s="18"/>
      <c r="Y15" s="19"/>
      <c r="Z15" s="287" t="s">
        <v>330</v>
      </c>
      <c r="AA15" s="287"/>
      <c r="AB15" s="287"/>
      <c r="AC15" s="288"/>
    </row>
    <row r="16" spans="1:29" s="8" customFormat="1" ht="82.5" customHeight="1">
      <c r="A16" s="291"/>
      <c r="B16" s="291"/>
      <c r="C16" s="291"/>
      <c r="D16" s="291"/>
      <c r="E16" s="291"/>
      <c r="F16" s="291"/>
      <c r="G16" s="15" t="s">
        <v>329</v>
      </c>
      <c r="H16" s="297" t="s">
        <v>328</v>
      </c>
      <c r="I16" s="298"/>
      <c r="J16" s="293" t="s">
        <v>327</v>
      </c>
      <c r="K16" s="294"/>
      <c r="L16" s="293" t="s">
        <v>326</v>
      </c>
      <c r="M16" s="294"/>
      <c r="N16" s="293" t="s">
        <v>325</v>
      </c>
      <c r="O16" s="294"/>
      <c r="P16" s="293" t="s">
        <v>324</v>
      </c>
      <c r="Q16" s="294"/>
      <c r="R16" s="293" t="s">
        <v>323</v>
      </c>
      <c r="S16" s="294"/>
      <c r="T16" s="293" t="s">
        <v>322</v>
      </c>
      <c r="U16" s="294"/>
      <c r="V16" s="293" t="s">
        <v>321</v>
      </c>
      <c r="W16" s="294"/>
      <c r="X16" s="297" t="s">
        <v>320</v>
      </c>
      <c r="Y16" s="298"/>
      <c r="Z16" s="293" t="s">
        <v>319</v>
      </c>
      <c r="AA16" s="294"/>
      <c r="AB16" s="295" t="s">
        <v>318</v>
      </c>
      <c r="AC16" s="294"/>
    </row>
    <row r="17" spans="1:70" s="8" customFormat="1" ht="15.75" customHeight="1">
      <c r="A17" s="292"/>
      <c r="B17" s="292"/>
      <c r="C17" s="292"/>
      <c r="D17" s="292"/>
      <c r="E17" s="292"/>
      <c r="F17" s="292"/>
      <c r="G17" s="20"/>
      <c r="H17" s="21" t="s">
        <v>317</v>
      </c>
      <c r="I17" s="22" t="s">
        <v>316</v>
      </c>
      <c r="J17" s="21" t="s">
        <v>317</v>
      </c>
      <c r="K17" s="21" t="s">
        <v>316</v>
      </c>
      <c r="L17" s="23" t="s">
        <v>317</v>
      </c>
      <c r="M17" s="21" t="s">
        <v>316</v>
      </c>
      <c r="N17" s="21" t="s">
        <v>317</v>
      </c>
      <c r="O17" s="21" t="s">
        <v>316</v>
      </c>
      <c r="P17" s="24" t="s">
        <v>317</v>
      </c>
      <c r="Q17" s="24" t="s">
        <v>316</v>
      </c>
      <c r="R17" s="21" t="s">
        <v>317</v>
      </c>
      <c r="S17" s="21" t="s">
        <v>316</v>
      </c>
      <c r="T17" s="23" t="s">
        <v>317</v>
      </c>
      <c r="U17" s="21" t="s">
        <v>316</v>
      </c>
      <c r="V17" s="21" t="s">
        <v>317</v>
      </c>
      <c r="W17" s="21" t="s">
        <v>316</v>
      </c>
      <c r="X17" s="21" t="s">
        <v>317</v>
      </c>
      <c r="Y17" s="25" t="s">
        <v>316</v>
      </c>
      <c r="Z17" s="21" t="s">
        <v>317</v>
      </c>
      <c r="AA17" s="21" t="s">
        <v>316</v>
      </c>
      <c r="AB17" s="26" t="s">
        <v>317</v>
      </c>
      <c r="AC17" s="26" t="s">
        <v>316</v>
      </c>
    </row>
    <row r="18" spans="1:70" s="8" customFormat="1" ht="9.75" customHeight="1">
      <c r="A18" s="27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  <c r="M18" s="27">
        <v>13</v>
      </c>
      <c r="N18" s="27">
        <v>14</v>
      </c>
      <c r="O18" s="27">
        <v>15</v>
      </c>
      <c r="P18" s="27">
        <v>16</v>
      </c>
      <c r="Q18" s="27">
        <v>17</v>
      </c>
      <c r="R18" s="27">
        <v>18</v>
      </c>
      <c r="S18" s="27">
        <v>19</v>
      </c>
      <c r="T18" s="27">
        <v>20</v>
      </c>
      <c r="U18" s="27">
        <v>21</v>
      </c>
      <c r="V18" s="27">
        <v>22</v>
      </c>
      <c r="W18" s="27">
        <v>23</v>
      </c>
      <c r="X18" s="27">
        <v>24</v>
      </c>
      <c r="Y18" s="27">
        <v>25</v>
      </c>
      <c r="Z18" s="27">
        <v>26</v>
      </c>
      <c r="AA18" s="27">
        <v>27</v>
      </c>
      <c r="AB18" s="27">
        <v>28</v>
      </c>
      <c r="AC18" s="27">
        <v>29</v>
      </c>
    </row>
    <row r="19" spans="1:70" s="36" customFormat="1" ht="16.5" customHeight="1">
      <c r="A19" s="28" t="s">
        <v>315</v>
      </c>
      <c r="B19" s="29"/>
      <c r="C19" s="29"/>
      <c r="D19" s="30" t="s">
        <v>314</v>
      </c>
      <c r="E19" s="31">
        <f>SUM(E20,E22,E50,E78,E122,E129)</f>
        <v>97568446</v>
      </c>
      <c r="F19" s="31">
        <f>SUM(F20,F22,F50,F78,F122,F129)</f>
        <v>89421577</v>
      </c>
      <c r="G19" s="32">
        <f t="shared" ref="G19:G50" si="0">F19/E19</f>
        <v>0.91650098639472033</v>
      </c>
      <c r="H19" s="31">
        <f t="shared" ref="H19:AC19" si="1">SUM(H20,H22,H50,H78,H122,H129)</f>
        <v>44449178</v>
      </c>
      <c r="I19" s="31">
        <f t="shared" si="1"/>
        <v>42157443</v>
      </c>
      <c r="J19" s="31">
        <f t="shared" si="1"/>
        <v>14698824</v>
      </c>
      <c r="K19" s="31">
        <f t="shared" si="1"/>
        <v>14475496</v>
      </c>
      <c r="L19" s="31">
        <f t="shared" si="1"/>
        <v>23682267</v>
      </c>
      <c r="M19" s="31">
        <f t="shared" si="1"/>
        <v>23074653</v>
      </c>
      <c r="N19" s="33">
        <f t="shared" si="1"/>
        <v>43952</v>
      </c>
      <c r="O19" s="31">
        <f t="shared" si="1"/>
        <v>43951</v>
      </c>
      <c r="P19" s="31">
        <f t="shared" si="1"/>
        <v>149135</v>
      </c>
      <c r="Q19" s="31">
        <f t="shared" si="1"/>
        <v>148792</v>
      </c>
      <c r="R19" s="33">
        <f t="shared" si="1"/>
        <v>5875000</v>
      </c>
      <c r="S19" s="31">
        <f t="shared" si="1"/>
        <v>4414551</v>
      </c>
      <c r="T19" s="31">
        <f t="shared" si="1"/>
        <v>0</v>
      </c>
      <c r="U19" s="31">
        <f t="shared" si="1"/>
        <v>0</v>
      </c>
      <c r="V19" s="33">
        <f t="shared" si="1"/>
        <v>0</v>
      </c>
      <c r="W19" s="31">
        <f t="shared" si="1"/>
        <v>0</v>
      </c>
      <c r="X19" s="31">
        <f t="shared" si="1"/>
        <v>53119268</v>
      </c>
      <c r="Y19" s="31">
        <f t="shared" si="1"/>
        <v>47264134</v>
      </c>
      <c r="Z19" s="31">
        <f t="shared" si="1"/>
        <v>11141459</v>
      </c>
      <c r="AA19" s="31">
        <f t="shared" si="1"/>
        <v>9999784</v>
      </c>
      <c r="AB19" s="31">
        <f t="shared" si="1"/>
        <v>41977809</v>
      </c>
      <c r="AC19" s="31">
        <f t="shared" si="1"/>
        <v>37264350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5"/>
      <c r="BK19" s="35"/>
      <c r="BL19" s="35"/>
      <c r="BM19" s="35"/>
      <c r="BN19" s="35"/>
      <c r="BO19" s="35"/>
      <c r="BP19" s="35"/>
      <c r="BQ19" s="35"/>
      <c r="BR19" s="35"/>
    </row>
    <row r="20" spans="1:70" s="46" customFormat="1" ht="25.5" customHeight="1">
      <c r="A20" s="37"/>
      <c r="B20" s="38" t="s">
        <v>313</v>
      </c>
      <c r="C20" s="38"/>
      <c r="D20" s="39" t="s">
        <v>312</v>
      </c>
      <c r="E20" s="40">
        <f>SUM(E21)</f>
        <v>60000</v>
      </c>
      <c r="F20" s="41">
        <f>SUM(F21)</f>
        <v>59874</v>
      </c>
      <c r="G20" s="42">
        <f t="shared" si="0"/>
        <v>0.99790000000000001</v>
      </c>
      <c r="H20" s="40">
        <f t="shared" ref="H20:T20" si="2">SUM(H21)</f>
        <v>60000</v>
      </c>
      <c r="I20" s="40">
        <f t="shared" si="2"/>
        <v>59874</v>
      </c>
      <c r="J20" s="40">
        <f t="shared" si="2"/>
        <v>0</v>
      </c>
      <c r="K20" s="40">
        <f t="shared" si="2"/>
        <v>0</v>
      </c>
      <c r="L20" s="40">
        <f t="shared" si="2"/>
        <v>60000</v>
      </c>
      <c r="M20" s="43">
        <f t="shared" si="2"/>
        <v>59874</v>
      </c>
      <c r="N20" s="44">
        <f t="shared" si="2"/>
        <v>0</v>
      </c>
      <c r="O20" s="40">
        <f t="shared" si="2"/>
        <v>0</v>
      </c>
      <c r="P20" s="43">
        <f t="shared" si="2"/>
        <v>0</v>
      </c>
      <c r="Q20" s="40">
        <f t="shared" si="2"/>
        <v>0</v>
      </c>
      <c r="R20" s="45">
        <f t="shared" si="2"/>
        <v>0</v>
      </c>
      <c r="S20" s="40">
        <f t="shared" si="2"/>
        <v>0</v>
      </c>
      <c r="T20" s="40">
        <f t="shared" si="2"/>
        <v>0</v>
      </c>
      <c r="U20" s="40">
        <f>SUM(U24)</f>
        <v>0</v>
      </c>
      <c r="V20" s="44">
        <f t="shared" ref="V20:AC20" si="3">SUM(V21)</f>
        <v>0</v>
      </c>
      <c r="W20" s="40">
        <f t="shared" si="3"/>
        <v>0</v>
      </c>
      <c r="X20" s="40">
        <f t="shared" si="3"/>
        <v>0</v>
      </c>
      <c r="Y20" s="40">
        <f t="shared" si="3"/>
        <v>0</v>
      </c>
      <c r="Z20" s="40">
        <f t="shared" si="3"/>
        <v>0</v>
      </c>
      <c r="AA20" s="40">
        <f t="shared" si="3"/>
        <v>0</v>
      </c>
      <c r="AB20" s="40">
        <f t="shared" si="3"/>
        <v>0</v>
      </c>
      <c r="AC20" s="43">
        <f t="shared" si="3"/>
        <v>0</v>
      </c>
    </row>
    <row r="21" spans="1:70">
      <c r="A21" s="47"/>
      <c r="B21" s="48"/>
      <c r="C21" s="49">
        <v>4300</v>
      </c>
      <c r="D21" s="50" t="s">
        <v>1</v>
      </c>
      <c r="E21" s="51">
        <f>SUM([1]Paragrafy!E11)</f>
        <v>60000</v>
      </c>
      <c r="F21" s="52">
        <f>ROUND([1]Paragrafy!$F11,0)</f>
        <v>59874</v>
      </c>
      <c r="G21" s="53">
        <f t="shared" si="0"/>
        <v>0.99790000000000001</v>
      </c>
      <c r="H21" s="51">
        <f>SUM(E21)</f>
        <v>60000</v>
      </c>
      <c r="I21" s="51">
        <f>SUM(F21)</f>
        <v>59874</v>
      </c>
      <c r="J21" s="51">
        <v>0</v>
      </c>
      <c r="K21" s="51">
        <v>0</v>
      </c>
      <c r="L21" s="51">
        <f>SUM(H21)</f>
        <v>60000</v>
      </c>
      <c r="M21" s="51">
        <f>SUM(I21)</f>
        <v>59874</v>
      </c>
      <c r="N21" s="54">
        <v>0</v>
      </c>
      <c r="O21" s="51">
        <v>0</v>
      </c>
      <c r="P21" s="51">
        <v>0</v>
      </c>
      <c r="Q21" s="51">
        <v>0</v>
      </c>
      <c r="R21" s="54">
        <v>0</v>
      </c>
      <c r="S21" s="51">
        <v>0</v>
      </c>
      <c r="T21" s="51">
        <v>0</v>
      </c>
      <c r="U21" s="55"/>
      <c r="V21" s="54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</row>
    <row r="22" spans="1:70" s="46" customFormat="1" ht="16.5" customHeight="1">
      <c r="A22" s="37"/>
      <c r="B22" s="38" t="s">
        <v>311</v>
      </c>
      <c r="C22" s="38"/>
      <c r="D22" s="56" t="s">
        <v>310</v>
      </c>
      <c r="E22" s="57">
        <f>SUM(E23:E49)</f>
        <v>12269701</v>
      </c>
      <c r="F22" s="57">
        <f>SUM(F23:F49)</f>
        <v>12019331</v>
      </c>
      <c r="G22" s="58">
        <f t="shared" si="0"/>
        <v>0.97959444977510046</v>
      </c>
      <c r="H22" s="57">
        <f t="shared" ref="H22:AC22" si="4">SUM(H23:H49)</f>
        <v>11958451</v>
      </c>
      <c r="I22" s="57">
        <f t="shared" si="4"/>
        <v>11714548</v>
      </c>
      <c r="J22" s="57">
        <f t="shared" si="4"/>
        <v>9608577</v>
      </c>
      <c r="K22" s="57">
        <f t="shared" si="4"/>
        <v>9422167</v>
      </c>
      <c r="L22" s="57">
        <f t="shared" si="4"/>
        <v>2285574</v>
      </c>
      <c r="M22" s="57">
        <f t="shared" si="4"/>
        <v>2228423</v>
      </c>
      <c r="N22" s="57">
        <f t="shared" si="4"/>
        <v>0</v>
      </c>
      <c r="O22" s="57">
        <f t="shared" si="4"/>
        <v>0</v>
      </c>
      <c r="P22" s="57">
        <f t="shared" si="4"/>
        <v>64300</v>
      </c>
      <c r="Q22" s="57">
        <f t="shared" si="4"/>
        <v>63958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311250</v>
      </c>
      <c r="Y22" s="57">
        <f t="shared" si="4"/>
        <v>304783</v>
      </c>
      <c r="Z22" s="57">
        <f t="shared" si="4"/>
        <v>311250</v>
      </c>
      <c r="AA22" s="57">
        <f t="shared" si="4"/>
        <v>304783</v>
      </c>
      <c r="AB22" s="57">
        <f t="shared" si="4"/>
        <v>0</v>
      </c>
      <c r="AC22" s="57">
        <f t="shared" si="4"/>
        <v>0</v>
      </c>
    </row>
    <row r="23" spans="1:70" ht="12.75" customHeight="1">
      <c r="A23" s="47"/>
      <c r="B23" s="48"/>
      <c r="C23" s="59">
        <v>3020</v>
      </c>
      <c r="D23" s="60" t="s">
        <v>40</v>
      </c>
      <c r="E23" s="51">
        <f>SUM([1]Paragrafy!E13)</f>
        <v>64300</v>
      </c>
      <c r="F23" s="51">
        <f>ROUND([1]Paragrafy!$F13,0)</f>
        <v>63958</v>
      </c>
      <c r="G23" s="53">
        <f t="shared" si="0"/>
        <v>0.99468118195956456</v>
      </c>
      <c r="H23" s="51">
        <f t="shared" ref="H23:H47" si="5">SUM(E23)</f>
        <v>64300</v>
      </c>
      <c r="I23" s="51">
        <f t="shared" ref="I23:I47" si="6">SUM(F23)</f>
        <v>63958</v>
      </c>
      <c r="J23" s="51">
        <v>0</v>
      </c>
      <c r="K23" s="51">
        <v>0</v>
      </c>
      <c r="L23" s="51">
        <v>0</v>
      </c>
      <c r="M23" s="51">
        <v>0</v>
      </c>
      <c r="N23" s="54">
        <v>0</v>
      </c>
      <c r="O23" s="51">
        <v>0</v>
      </c>
      <c r="P23" s="51">
        <f>SUM(H23)</f>
        <v>64300</v>
      </c>
      <c r="Q23" s="51">
        <f>SUM(I23)</f>
        <v>63958</v>
      </c>
      <c r="R23" s="54">
        <v>0</v>
      </c>
      <c r="S23" s="51">
        <v>0</v>
      </c>
      <c r="T23" s="51">
        <v>0</v>
      </c>
      <c r="U23" s="51">
        <v>0</v>
      </c>
      <c r="V23" s="54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</row>
    <row r="24" spans="1:70">
      <c r="A24" s="47"/>
      <c r="B24" s="48"/>
      <c r="C24" s="49">
        <v>4010</v>
      </c>
      <c r="D24" s="50" t="s">
        <v>39</v>
      </c>
      <c r="E24" s="51">
        <f>SUM([1]Paragrafy!E14)</f>
        <v>7490510</v>
      </c>
      <c r="F24" s="51">
        <f>ROUND([1]Paragrafy!$F14,0)</f>
        <v>7361978</v>
      </c>
      <c r="G24" s="53">
        <f t="shared" si="0"/>
        <v>0.98284068775023326</v>
      </c>
      <c r="H24" s="51">
        <f t="shared" si="5"/>
        <v>7490510</v>
      </c>
      <c r="I24" s="51">
        <f t="shared" si="6"/>
        <v>7361978</v>
      </c>
      <c r="J24" s="51">
        <f t="shared" ref="J24:K27" si="7">SUM(H24)</f>
        <v>7490510</v>
      </c>
      <c r="K24" s="51">
        <f t="shared" si="7"/>
        <v>7361978</v>
      </c>
      <c r="L24" s="51">
        <v>0</v>
      </c>
      <c r="M24" s="51">
        <v>0</v>
      </c>
      <c r="N24" s="54">
        <v>0</v>
      </c>
      <c r="O24" s="51">
        <v>0</v>
      </c>
      <c r="P24" s="51">
        <v>0</v>
      </c>
      <c r="Q24" s="51">
        <v>0</v>
      </c>
      <c r="R24" s="54">
        <v>0</v>
      </c>
      <c r="S24" s="51">
        <v>0</v>
      </c>
      <c r="T24" s="51">
        <v>0</v>
      </c>
      <c r="U24" s="51">
        <v>0</v>
      </c>
      <c r="V24" s="54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</row>
    <row r="25" spans="1:70">
      <c r="A25" s="47"/>
      <c r="B25" s="48"/>
      <c r="C25" s="49">
        <v>4040</v>
      </c>
      <c r="D25" s="50" t="s">
        <v>38</v>
      </c>
      <c r="E25" s="51">
        <f>SUM([1]Paragrafy!E15)</f>
        <v>569553</v>
      </c>
      <c r="F25" s="51">
        <f>ROUND([1]Paragrafy!$F15,0)</f>
        <v>557027</v>
      </c>
      <c r="G25" s="53">
        <f t="shared" si="0"/>
        <v>0.97800731450804401</v>
      </c>
      <c r="H25" s="51">
        <f t="shared" si="5"/>
        <v>569553</v>
      </c>
      <c r="I25" s="51">
        <f t="shared" si="6"/>
        <v>557027</v>
      </c>
      <c r="J25" s="51">
        <f t="shared" si="7"/>
        <v>569553</v>
      </c>
      <c r="K25" s="51">
        <f t="shared" si="7"/>
        <v>557027</v>
      </c>
      <c r="L25" s="51">
        <v>0</v>
      </c>
      <c r="M25" s="51">
        <v>0</v>
      </c>
      <c r="N25" s="54">
        <v>0</v>
      </c>
      <c r="O25" s="51">
        <v>0</v>
      </c>
      <c r="P25" s="51">
        <v>0</v>
      </c>
      <c r="Q25" s="51">
        <v>0</v>
      </c>
      <c r="R25" s="54">
        <v>0</v>
      </c>
      <c r="S25" s="51">
        <v>0</v>
      </c>
      <c r="T25" s="51">
        <v>0</v>
      </c>
      <c r="U25" s="51">
        <v>0</v>
      </c>
      <c r="V25" s="54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</row>
    <row r="26" spans="1:70">
      <c r="A26" s="47"/>
      <c r="B26" s="48"/>
      <c r="C26" s="49">
        <v>4110</v>
      </c>
      <c r="D26" s="50" t="s">
        <v>5</v>
      </c>
      <c r="E26" s="51">
        <f>SUM([1]Paragrafy!E16)</f>
        <v>1289438</v>
      </c>
      <c r="F26" s="51">
        <f>ROUNDUP([1]Paragrafy!$F16,0)</f>
        <v>1285535</v>
      </c>
      <c r="G26" s="53">
        <f t="shared" si="0"/>
        <v>0.99697309990864236</v>
      </c>
      <c r="H26" s="51">
        <f t="shared" si="5"/>
        <v>1289438</v>
      </c>
      <c r="I26" s="51">
        <f t="shared" si="6"/>
        <v>1285535</v>
      </c>
      <c r="J26" s="51">
        <f t="shared" si="7"/>
        <v>1289438</v>
      </c>
      <c r="K26" s="51">
        <f t="shared" si="7"/>
        <v>1285535</v>
      </c>
      <c r="L26" s="51">
        <v>0</v>
      </c>
      <c r="M26" s="51">
        <v>0</v>
      </c>
      <c r="N26" s="54">
        <v>0</v>
      </c>
      <c r="O26" s="51">
        <v>0</v>
      </c>
      <c r="P26" s="51">
        <v>0</v>
      </c>
      <c r="Q26" s="51">
        <v>0</v>
      </c>
      <c r="R26" s="54">
        <v>0</v>
      </c>
      <c r="S26" s="51">
        <v>0</v>
      </c>
      <c r="T26" s="51">
        <v>0</v>
      </c>
      <c r="U26" s="51">
        <v>0</v>
      </c>
      <c r="V26" s="54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</row>
    <row r="27" spans="1:70">
      <c r="A27" s="47"/>
      <c r="B27" s="48"/>
      <c r="C27" s="49">
        <v>4120</v>
      </c>
      <c r="D27" s="50" t="s">
        <v>4</v>
      </c>
      <c r="E27" s="51">
        <f>SUM([1]Paragrafy!E17)</f>
        <v>159076</v>
      </c>
      <c r="F27" s="51">
        <f>ROUND([1]Paragrafy!$F17,0)</f>
        <v>117627</v>
      </c>
      <c r="G27" s="53">
        <f t="shared" si="0"/>
        <v>0.73943901028439241</v>
      </c>
      <c r="H27" s="51">
        <f t="shared" si="5"/>
        <v>159076</v>
      </c>
      <c r="I27" s="51">
        <f t="shared" si="6"/>
        <v>117627</v>
      </c>
      <c r="J27" s="51">
        <f t="shared" si="7"/>
        <v>159076</v>
      </c>
      <c r="K27" s="51">
        <f t="shared" si="7"/>
        <v>117627</v>
      </c>
      <c r="L27" s="51">
        <v>0</v>
      </c>
      <c r="M27" s="51">
        <v>0</v>
      </c>
      <c r="N27" s="54">
        <v>0</v>
      </c>
      <c r="O27" s="51">
        <v>0</v>
      </c>
      <c r="P27" s="51">
        <v>0</v>
      </c>
      <c r="Q27" s="51">
        <v>0</v>
      </c>
      <c r="R27" s="54">
        <v>0</v>
      </c>
      <c r="S27" s="51">
        <v>0</v>
      </c>
      <c r="T27" s="51">
        <v>0</v>
      </c>
      <c r="U27" s="51">
        <v>0</v>
      </c>
      <c r="V27" s="54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</row>
    <row r="28" spans="1:70" ht="25.5">
      <c r="A28" s="47"/>
      <c r="B28" s="48"/>
      <c r="C28" s="61">
        <v>4140</v>
      </c>
      <c r="D28" s="62" t="s">
        <v>95</v>
      </c>
      <c r="E28" s="51">
        <f>SUM([1]Paragrafy!E18)</f>
        <v>70616</v>
      </c>
      <c r="F28" s="51">
        <f>ROUND([1]Paragrafy!$F18,0)</f>
        <v>69640</v>
      </c>
      <c r="G28" s="53">
        <f t="shared" si="0"/>
        <v>0.98617876968392437</v>
      </c>
      <c r="H28" s="51">
        <f t="shared" si="5"/>
        <v>70616</v>
      </c>
      <c r="I28" s="51">
        <f t="shared" si="6"/>
        <v>69640</v>
      </c>
      <c r="J28" s="51">
        <v>0</v>
      </c>
      <c r="K28" s="51">
        <v>0</v>
      </c>
      <c r="L28" s="51">
        <f>SUM(H28)</f>
        <v>70616</v>
      </c>
      <c r="M28" s="51">
        <f>SUM(I28)</f>
        <v>69640</v>
      </c>
      <c r="N28" s="54">
        <v>0</v>
      </c>
      <c r="O28" s="51">
        <v>0</v>
      </c>
      <c r="P28" s="51">
        <v>0</v>
      </c>
      <c r="Q28" s="51">
        <v>0</v>
      </c>
      <c r="R28" s="54">
        <v>0</v>
      </c>
      <c r="S28" s="51">
        <v>0</v>
      </c>
      <c r="T28" s="51">
        <v>0</v>
      </c>
      <c r="U28" s="51">
        <v>0</v>
      </c>
      <c r="V28" s="54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</row>
    <row r="29" spans="1:70">
      <c r="A29" s="47"/>
      <c r="B29" s="48"/>
      <c r="C29" s="49">
        <v>4170</v>
      </c>
      <c r="D29" s="50" t="s">
        <v>3</v>
      </c>
      <c r="E29" s="51">
        <f>SUM([1]Paragrafy!E19)</f>
        <v>100000</v>
      </c>
      <c r="F29" s="51">
        <f>ROUND([1]Paragrafy!$F19,0)</f>
        <v>100000</v>
      </c>
      <c r="G29" s="53">
        <f t="shared" si="0"/>
        <v>1</v>
      </c>
      <c r="H29" s="51">
        <f t="shared" si="5"/>
        <v>100000</v>
      </c>
      <c r="I29" s="51">
        <f t="shared" si="6"/>
        <v>100000</v>
      </c>
      <c r="J29" s="51">
        <f>SUM(H29)</f>
        <v>100000</v>
      </c>
      <c r="K29" s="51">
        <f>SUM(I29)</f>
        <v>100000</v>
      </c>
      <c r="L29" s="51">
        <v>0</v>
      </c>
      <c r="M29" s="51">
        <v>0</v>
      </c>
      <c r="N29" s="54">
        <v>0</v>
      </c>
      <c r="O29" s="51">
        <v>0</v>
      </c>
      <c r="P29" s="51">
        <v>0</v>
      </c>
      <c r="Q29" s="51">
        <v>0</v>
      </c>
      <c r="R29" s="54">
        <v>0</v>
      </c>
      <c r="S29" s="51">
        <v>0</v>
      </c>
      <c r="T29" s="51">
        <v>0</v>
      </c>
      <c r="U29" s="51">
        <v>0</v>
      </c>
      <c r="V29" s="54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</row>
    <row r="30" spans="1:70">
      <c r="A30" s="47"/>
      <c r="B30" s="48"/>
      <c r="C30" s="49">
        <v>4210</v>
      </c>
      <c r="D30" s="50" t="s">
        <v>2</v>
      </c>
      <c r="E30" s="51">
        <f>SUM([1]Paragrafy!E20)</f>
        <v>633722</v>
      </c>
      <c r="F30" s="51">
        <f>ROUND([1]Paragrafy!$F20,0)</f>
        <v>629943</v>
      </c>
      <c r="G30" s="53">
        <f t="shared" si="0"/>
        <v>0.99403681740573946</v>
      </c>
      <c r="H30" s="51">
        <f t="shared" si="5"/>
        <v>633722</v>
      </c>
      <c r="I30" s="51">
        <f t="shared" si="6"/>
        <v>629943</v>
      </c>
      <c r="J30" s="51">
        <v>0</v>
      </c>
      <c r="K30" s="51">
        <v>0</v>
      </c>
      <c r="L30" s="51">
        <f t="shared" ref="L30:L47" si="8">SUM(H30)</f>
        <v>633722</v>
      </c>
      <c r="M30" s="51">
        <f t="shared" ref="M30:M47" si="9">SUM(I30)</f>
        <v>629943</v>
      </c>
      <c r="N30" s="54">
        <v>0</v>
      </c>
      <c r="O30" s="51">
        <v>0</v>
      </c>
      <c r="P30" s="51">
        <v>0</v>
      </c>
      <c r="Q30" s="51">
        <v>0</v>
      </c>
      <c r="R30" s="54">
        <v>0</v>
      </c>
      <c r="S30" s="51">
        <v>0</v>
      </c>
      <c r="T30" s="51">
        <v>0</v>
      </c>
      <c r="U30" s="51">
        <v>0</v>
      </c>
      <c r="V30" s="54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</row>
    <row r="31" spans="1:70">
      <c r="A31" s="47"/>
      <c r="B31" s="48"/>
      <c r="C31" s="49">
        <v>4260</v>
      </c>
      <c r="D31" s="50" t="s">
        <v>36</v>
      </c>
      <c r="E31" s="51">
        <f>SUM([1]Paragrafy!E21)</f>
        <v>330000</v>
      </c>
      <c r="F31" s="51">
        <f>ROUND([1]Paragrafy!$F21,0)</f>
        <v>307195</v>
      </c>
      <c r="G31" s="53">
        <f t="shared" si="0"/>
        <v>0.93089393939393938</v>
      </c>
      <c r="H31" s="51">
        <f t="shared" si="5"/>
        <v>330000</v>
      </c>
      <c r="I31" s="51">
        <f t="shared" si="6"/>
        <v>307195</v>
      </c>
      <c r="J31" s="51">
        <v>0</v>
      </c>
      <c r="K31" s="51">
        <v>0</v>
      </c>
      <c r="L31" s="51">
        <f t="shared" si="8"/>
        <v>330000</v>
      </c>
      <c r="M31" s="51">
        <f t="shared" si="9"/>
        <v>307195</v>
      </c>
      <c r="N31" s="54">
        <v>0</v>
      </c>
      <c r="O31" s="51">
        <v>0</v>
      </c>
      <c r="P31" s="51">
        <v>0</v>
      </c>
      <c r="Q31" s="51">
        <v>0</v>
      </c>
      <c r="R31" s="54">
        <v>0</v>
      </c>
      <c r="S31" s="51">
        <v>0</v>
      </c>
      <c r="T31" s="51">
        <v>0</v>
      </c>
      <c r="U31" s="51">
        <v>0</v>
      </c>
      <c r="V31" s="54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</row>
    <row r="32" spans="1:70">
      <c r="A32" s="47"/>
      <c r="B32" s="48"/>
      <c r="C32" s="49">
        <v>4270</v>
      </c>
      <c r="D32" s="50" t="s">
        <v>35</v>
      </c>
      <c r="E32" s="51">
        <f>SUM([1]Paragrafy!E22)</f>
        <v>297000</v>
      </c>
      <c r="F32" s="51">
        <f>ROUND([1]Paragrafy!$F22,0)</f>
        <v>295941</v>
      </c>
      <c r="G32" s="53">
        <f t="shared" si="0"/>
        <v>0.99643434343434345</v>
      </c>
      <c r="H32" s="51">
        <f t="shared" si="5"/>
        <v>297000</v>
      </c>
      <c r="I32" s="51">
        <f t="shared" si="6"/>
        <v>295941</v>
      </c>
      <c r="J32" s="51">
        <v>0</v>
      </c>
      <c r="K32" s="51">
        <v>0</v>
      </c>
      <c r="L32" s="51">
        <f t="shared" si="8"/>
        <v>297000</v>
      </c>
      <c r="M32" s="51">
        <f t="shared" si="9"/>
        <v>295941</v>
      </c>
      <c r="N32" s="54">
        <v>0</v>
      </c>
      <c r="O32" s="51">
        <v>0</v>
      </c>
      <c r="P32" s="51">
        <v>0</v>
      </c>
      <c r="Q32" s="51">
        <v>0</v>
      </c>
      <c r="R32" s="54">
        <v>0</v>
      </c>
      <c r="S32" s="51">
        <v>0</v>
      </c>
      <c r="T32" s="51">
        <v>0</v>
      </c>
      <c r="U32" s="51">
        <v>0</v>
      </c>
      <c r="V32" s="54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</row>
    <row r="33" spans="1:32">
      <c r="A33" s="47"/>
      <c r="B33" s="48"/>
      <c r="C33" s="49">
        <v>4280</v>
      </c>
      <c r="D33" s="50" t="s">
        <v>34</v>
      </c>
      <c r="E33" s="51">
        <f>SUM([1]Paragrafy!E23)</f>
        <v>5945</v>
      </c>
      <c r="F33" s="51">
        <f>ROUND([1]Paragrafy!$F23,0)</f>
        <v>4863</v>
      </c>
      <c r="G33" s="53">
        <f t="shared" si="0"/>
        <v>0.81799831791421362</v>
      </c>
      <c r="H33" s="51">
        <f t="shared" si="5"/>
        <v>5945</v>
      </c>
      <c r="I33" s="51">
        <f t="shared" si="6"/>
        <v>4863</v>
      </c>
      <c r="J33" s="51">
        <v>0</v>
      </c>
      <c r="K33" s="51">
        <v>0</v>
      </c>
      <c r="L33" s="51">
        <f t="shared" si="8"/>
        <v>5945</v>
      </c>
      <c r="M33" s="51">
        <f t="shared" si="9"/>
        <v>4863</v>
      </c>
      <c r="N33" s="54">
        <v>0</v>
      </c>
      <c r="O33" s="51">
        <v>0</v>
      </c>
      <c r="P33" s="51">
        <v>0</v>
      </c>
      <c r="Q33" s="51">
        <v>0</v>
      </c>
      <c r="R33" s="54">
        <v>0</v>
      </c>
      <c r="S33" s="51">
        <v>0</v>
      </c>
      <c r="T33" s="51">
        <v>0</v>
      </c>
      <c r="U33" s="51">
        <v>0</v>
      </c>
      <c r="V33" s="54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E33" s="2"/>
      <c r="AF33" s="2"/>
    </row>
    <row r="34" spans="1:32">
      <c r="A34" s="47"/>
      <c r="B34" s="48"/>
      <c r="C34" s="49">
        <v>4300</v>
      </c>
      <c r="D34" s="50" t="s">
        <v>1</v>
      </c>
      <c r="E34" s="51">
        <f>SUM([1]Paragrafy!E24)</f>
        <v>449142</v>
      </c>
      <c r="F34" s="51">
        <f>ROUND([1]Paragrafy!$F24,0)</f>
        <v>431304</v>
      </c>
      <c r="G34" s="53">
        <f t="shared" si="0"/>
        <v>0.96028427535167049</v>
      </c>
      <c r="H34" s="51">
        <f t="shared" si="5"/>
        <v>449142</v>
      </c>
      <c r="I34" s="51">
        <f t="shared" si="6"/>
        <v>431304</v>
      </c>
      <c r="J34" s="51">
        <v>0</v>
      </c>
      <c r="K34" s="51">
        <v>0</v>
      </c>
      <c r="L34" s="51">
        <f t="shared" si="8"/>
        <v>449142</v>
      </c>
      <c r="M34" s="51">
        <f t="shared" si="9"/>
        <v>431304</v>
      </c>
      <c r="N34" s="54">
        <v>0</v>
      </c>
      <c r="O34" s="51">
        <v>0</v>
      </c>
      <c r="P34" s="51">
        <v>0</v>
      </c>
      <c r="Q34" s="51">
        <v>0</v>
      </c>
      <c r="R34" s="54">
        <v>0</v>
      </c>
      <c r="S34" s="51">
        <v>0</v>
      </c>
      <c r="T34" s="51">
        <v>0</v>
      </c>
      <c r="U34" s="51">
        <v>0</v>
      </c>
      <c r="V34" s="54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E34" s="2"/>
      <c r="AF34" s="2"/>
    </row>
    <row r="35" spans="1:32">
      <c r="A35" s="47"/>
      <c r="B35" s="48"/>
      <c r="C35" s="49">
        <v>4350</v>
      </c>
      <c r="D35" s="60" t="s">
        <v>33</v>
      </c>
      <c r="E35" s="51">
        <f>SUM([1]Paragrafy!E25)</f>
        <v>27000</v>
      </c>
      <c r="F35" s="51">
        <f>ROUND([1]Paragrafy!$F25,0)</f>
        <v>26174</v>
      </c>
      <c r="G35" s="53">
        <f t="shared" si="0"/>
        <v>0.96940740740740738</v>
      </c>
      <c r="H35" s="51">
        <f t="shared" si="5"/>
        <v>27000</v>
      </c>
      <c r="I35" s="51">
        <f t="shared" si="6"/>
        <v>26174</v>
      </c>
      <c r="J35" s="51">
        <v>0</v>
      </c>
      <c r="K35" s="51">
        <v>0</v>
      </c>
      <c r="L35" s="51">
        <f t="shared" si="8"/>
        <v>27000</v>
      </c>
      <c r="M35" s="51">
        <f t="shared" si="9"/>
        <v>26174</v>
      </c>
      <c r="N35" s="54">
        <v>0</v>
      </c>
      <c r="O35" s="51">
        <v>0</v>
      </c>
      <c r="P35" s="51">
        <v>0</v>
      </c>
      <c r="Q35" s="51">
        <v>0</v>
      </c>
      <c r="R35" s="54">
        <v>0</v>
      </c>
      <c r="S35" s="51">
        <v>0</v>
      </c>
      <c r="T35" s="51">
        <v>0</v>
      </c>
      <c r="U35" s="51">
        <v>0</v>
      </c>
      <c r="V35" s="54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</row>
    <row r="36" spans="1:32" ht="38.25">
      <c r="A36" s="47"/>
      <c r="B36" s="48"/>
      <c r="C36" s="59">
        <v>4360</v>
      </c>
      <c r="D36" s="60" t="s">
        <v>32</v>
      </c>
      <c r="E36" s="51">
        <f>SUM([1]Paragrafy!E26)</f>
        <v>15000</v>
      </c>
      <c r="F36" s="51">
        <f>ROUND([1]Paragrafy!$F26,0)</f>
        <v>14101</v>
      </c>
      <c r="G36" s="53">
        <f t="shared" si="0"/>
        <v>0.94006666666666672</v>
      </c>
      <c r="H36" s="51">
        <f t="shared" si="5"/>
        <v>15000</v>
      </c>
      <c r="I36" s="51">
        <f t="shared" si="6"/>
        <v>14101</v>
      </c>
      <c r="J36" s="51">
        <v>0</v>
      </c>
      <c r="K36" s="51">
        <v>0</v>
      </c>
      <c r="L36" s="51">
        <f t="shared" si="8"/>
        <v>15000</v>
      </c>
      <c r="M36" s="51">
        <f t="shared" si="9"/>
        <v>14101</v>
      </c>
      <c r="N36" s="54">
        <v>0</v>
      </c>
      <c r="O36" s="51">
        <v>0</v>
      </c>
      <c r="P36" s="51">
        <v>0</v>
      </c>
      <c r="Q36" s="51">
        <v>0</v>
      </c>
      <c r="R36" s="54">
        <v>0</v>
      </c>
      <c r="S36" s="51">
        <v>0</v>
      </c>
      <c r="T36" s="51">
        <v>0</v>
      </c>
      <c r="U36" s="51">
        <v>0</v>
      </c>
      <c r="V36" s="54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</row>
    <row r="37" spans="1:32" ht="38.25">
      <c r="A37" s="47"/>
      <c r="B37" s="48"/>
      <c r="C37" s="59">
        <v>4370</v>
      </c>
      <c r="D37" s="60" t="s">
        <v>31</v>
      </c>
      <c r="E37" s="51">
        <f>SUM([1]Paragrafy!E27)</f>
        <v>43853</v>
      </c>
      <c r="F37" s="51">
        <f>ROUND([1]Paragrafy!$F27,0)</f>
        <v>41643</v>
      </c>
      <c r="G37" s="53">
        <f t="shared" si="0"/>
        <v>0.94960436002097914</v>
      </c>
      <c r="H37" s="51">
        <f t="shared" si="5"/>
        <v>43853</v>
      </c>
      <c r="I37" s="51">
        <f t="shared" si="6"/>
        <v>41643</v>
      </c>
      <c r="J37" s="51">
        <v>0</v>
      </c>
      <c r="K37" s="51">
        <v>0</v>
      </c>
      <c r="L37" s="51">
        <f t="shared" si="8"/>
        <v>43853</v>
      </c>
      <c r="M37" s="51">
        <f t="shared" si="9"/>
        <v>41643</v>
      </c>
      <c r="N37" s="54">
        <v>0</v>
      </c>
      <c r="O37" s="51">
        <v>0</v>
      </c>
      <c r="P37" s="51">
        <v>0</v>
      </c>
      <c r="Q37" s="51">
        <v>0</v>
      </c>
      <c r="R37" s="54">
        <v>0</v>
      </c>
      <c r="S37" s="51">
        <v>0</v>
      </c>
      <c r="T37" s="51">
        <v>0</v>
      </c>
      <c r="U37" s="51">
        <v>0</v>
      </c>
      <c r="V37" s="54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</row>
    <row r="38" spans="1:32" ht="25.5">
      <c r="A38" s="47"/>
      <c r="B38" s="48"/>
      <c r="C38" s="59">
        <v>4400</v>
      </c>
      <c r="D38" s="60" t="s">
        <v>91</v>
      </c>
      <c r="E38" s="51">
        <f>SUM([1]Paragrafy!E28)</f>
        <v>15500</v>
      </c>
      <c r="F38" s="51">
        <f>ROUNDUP([1]Paragrafy!$F28,0)</f>
        <v>14741</v>
      </c>
      <c r="G38" s="53">
        <f t="shared" si="0"/>
        <v>0.95103225806451608</v>
      </c>
      <c r="H38" s="51">
        <f t="shared" si="5"/>
        <v>15500</v>
      </c>
      <c r="I38" s="51">
        <f t="shared" si="6"/>
        <v>14741</v>
      </c>
      <c r="J38" s="51">
        <v>0</v>
      </c>
      <c r="K38" s="51">
        <v>0</v>
      </c>
      <c r="L38" s="51">
        <f t="shared" si="8"/>
        <v>15500</v>
      </c>
      <c r="M38" s="51">
        <f t="shared" si="9"/>
        <v>14741</v>
      </c>
      <c r="N38" s="54">
        <v>0</v>
      </c>
      <c r="O38" s="51">
        <v>0</v>
      </c>
      <c r="P38" s="51">
        <v>0</v>
      </c>
      <c r="Q38" s="51">
        <v>0</v>
      </c>
      <c r="R38" s="54">
        <v>0</v>
      </c>
      <c r="S38" s="51">
        <v>0</v>
      </c>
      <c r="T38" s="51">
        <v>0</v>
      </c>
      <c r="U38" s="51">
        <v>0</v>
      </c>
      <c r="V38" s="54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</row>
    <row r="39" spans="1:32">
      <c r="A39" s="47"/>
      <c r="B39" s="48"/>
      <c r="C39" s="49">
        <v>4410</v>
      </c>
      <c r="D39" s="50" t="s">
        <v>30</v>
      </c>
      <c r="E39" s="51">
        <f>SUM([1]Paragrafy!E29)</f>
        <v>14000</v>
      </c>
      <c r="F39" s="51">
        <f>ROUND([1]Paragrafy!$F29,0)</f>
        <v>12168</v>
      </c>
      <c r="G39" s="53">
        <f t="shared" si="0"/>
        <v>0.86914285714285711</v>
      </c>
      <c r="H39" s="51">
        <f t="shared" si="5"/>
        <v>14000</v>
      </c>
      <c r="I39" s="51">
        <f t="shared" si="6"/>
        <v>12168</v>
      </c>
      <c r="J39" s="51">
        <v>0</v>
      </c>
      <c r="K39" s="51">
        <v>0</v>
      </c>
      <c r="L39" s="51">
        <f t="shared" si="8"/>
        <v>14000</v>
      </c>
      <c r="M39" s="51">
        <f t="shared" si="9"/>
        <v>12168</v>
      </c>
      <c r="N39" s="54">
        <v>0</v>
      </c>
      <c r="O39" s="51">
        <v>0</v>
      </c>
      <c r="P39" s="51">
        <v>0</v>
      </c>
      <c r="Q39" s="51">
        <v>0</v>
      </c>
      <c r="R39" s="54">
        <v>0</v>
      </c>
      <c r="S39" s="51">
        <v>0</v>
      </c>
      <c r="T39" s="51">
        <v>0</v>
      </c>
      <c r="U39" s="51">
        <v>0</v>
      </c>
      <c r="V39" s="54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</row>
    <row r="40" spans="1:32">
      <c r="A40" s="47"/>
      <c r="B40" s="48"/>
      <c r="C40" s="49">
        <v>4420</v>
      </c>
      <c r="D40" s="50" t="s">
        <v>29</v>
      </c>
      <c r="E40" s="51">
        <f>SUM([1]Paragrafy!E30)</f>
        <v>4147</v>
      </c>
      <c r="F40" s="51">
        <f>ROUND([1]Paragrafy!$F30,0)</f>
        <v>3303</v>
      </c>
      <c r="G40" s="53">
        <f t="shared" si="0"/>
        <v>0.79647938268627927</v>
      </c>
      <c r="H40" s="51">
        <f t="shared" si="5"/>
        <v>4147</v>
      </c>
      <c r="I40" s="51">
        <f t="shared" si="6"/>
        <v>3303</v>
      </c>
      <c r="J40" s="51">
        <v>0</v>
      </c>
      <c r="K40" s="51">
        <v>0</v>
      </c>
      <c r="L40" s="51">
        <f t="shared" si="8"/>
        <v>4147</v>
      </c>
      <c r="M40" s="51">
        <f t="shared" si="9"/>
        <v>3303</v>
      </c>
      <c r="N40" s="54">
        <v>0</v>
      </c>
      <c r="O40" s="51">
        <v>0</v>
      </c>
      <c r="P40" s="51">
        <v>0</v>
      </c>
      <c r="Q40" s="51">
        <v>0</v>
      </c>
      <c r="R40" s="54">
        <v>0</v>
      </c>
      <c r="S40" s="51">
        <v>0</v>
      </c>
      <c r="T40" s="51">
        <v>0</v>
      </c>
      <c r="U40" s="51">
        <v>0</v>
      </c>
      <c r="V40" s="54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</row>
    <row r="41" spans="1:32">
      <c r="A41" s="47"/>
      <c r="B41" s="48"/>
      <c r="C41" s="49">
        <v>4430</v>
      </c>
      <c r="D41" s="50" t="s">
        <v>28</v>
      </c>
      <c r="E41" s="51">
        <f>SUM([1]Paragrafy!E31)</f>
        <v>59622</v>
      </c>
      <c r="F41" s="51">
        <f>ROUND([1]Paragrafy!$F31,0)</f>
        <v>58515</v>
      </c>
      <c r="G41" s="53">
        <f t="shared" si="0"/>
        <v>0.98143302807688437</v>
      </c>
      <c r="H41" s="51">
        <f t="shared" si="5"/>
        <v>59622</v>
      </c>
      <c r="I41" s="51">
        <f t="shared" si="6"/>
        <v>58515</v>
      </c>
      <c r="J41" s="51">
        <v>0</v>
      </c>
      <c r="K41" s="51">
        <v>0</v>
      </c>
      <c r="L41" s="51">
        <f t="shared" si="8"/>
        <v>59622</v>
      </c>
      <c r="M41" s="51">
        <f t="shared" si="9"/>
        <v>58515</v>
      </c>
      <c r="N41" s="54">
        <v>0</v>
      </c>
      <c r="O41" s="51">
        <v>0</v>
      </c>
      <c r="P41" s="51">
        <v>0</v>
      </c>
      <c r="Q41" s="51">
        <v>0</v>
      </c>
      <c r="R41" s="54">
        <v>0</v>
      </c>
      <c r="S41" s="51">
        <v>0</v>
      </c>
      <c r="T41" s="51">
        <v>0</v>
      </c>
      <c r="U41" s="51">
        <v>0</v>
      </c>
      <c r="V41" s="54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</row>
    <row r="42" spans="1:32" ht="13.5" customHeight="1">
      <c r="A42" s="47"/>
      <c r="B42" s="48"/>
      <c r="C42" s="61">
        <v>4440</v>
      </c>
      <c r="D42" s="60" t="s">
        <v>27</v>
      </c>
      <c r="E42" s="51">
        <f>SUM([1]Paragrafy!E32)</f>
        <v>199753</v>
      </c>
      <c r="F42" s="51">
        <f>ROUND([1]Paragrafy!$F32,0)</f>
        <v>199511</v>
      </c>
      <c r="G42" s="53">
        <f t="shared" si="0"/>
        <v>0.99878850380219575</v>
      </c>
      <c r="H42" s="51">
        <f t="shared" si="5"/>
        <v>199753</v>
      </c>
      <c r="I42" s="51">
        <f t="shared" si="6"/>
        <v>199511</v>
      </c>
      <c r="J42" s="51">
        <v>0</v>
      </c>
      <c r="K42" s="51">
        <v>0</v>
      </c>
      <c r="L42" s="51">
        <f t="shared" si="8"/>
        <v>199753</v>
      </c>
      <c r="M42" s="51">
        <f t="shared" si="9"/>
        <v>199511</v>
      </c>
      <c r="N42" s="54">
        <v>0</v>
      </c>
      <c r="O42" s="51">
        <v>0</v>
      </c>
      <c r="P42" s="51">
        <v>0</v>
      </c>
      <c r="Q42" s="51">
        <v>0</v>
      </c>
      <c r="R42" s="54">
        <v>0</v>
      </c>
      <c r="S42" s="51">
        <v>0</v>
      </c>
      <c r="T42" s="51">
        <v>0</v>
      </c>
      <c r="U42" s="51">
        <v>0</v>
      </c>
      <c r="V42" s="54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</row>
    <row r="43" spans="1:32">
      <c r="A43" s="47"/>
      <c r="B43" s="48"/>
      <c r="C43" s="49">
        <v>4480</v>
      </c>
      <c r="D43" s="50" t="s">
        <v>26</v>
      </c>
      <c r="E43" s="51">
        <f>SUM([1]Paragrafy!E33)</f>
        <v>73524</v>
      </c>
      <c r="F43" s="51">
        <f>ROUND([1]Paragrafy!$F33,0)</f>
        <v>73351</v>
      </c>
      <c r="G43" s="53">
        <f t="shared" si="0"/>
        <v>0.99764702682117401</v>
      </c>
      <c r="H43" s="51">
        <f t="shared" si="5"/>
        <v>73524</v>
      </c>
      <c r="I43" s="51">
        <f t="shared" si="6"/>
        <v>73351</v>
      </c>
      <c r="J43" s="51">
        <v>0</v>
      </c>
      <c r="K43" s="51">
        <v>0</v>
      </c>
      <c r="L43" s="51">
        <f t="shared" si="8"/>
        <v>73524</v>
      </c>
      <c r="M43" s="51">
        <f t="shared" si="9"/>
        <v>73351</v>
      </c>
      <c r="N43" s="54">
        <v>0</v>
      </c>
      <c r="O43" s="51">
        <v>0</v>
      </c>
      <c r="P43" s="51">
        <v>0</v>
      </c>
      <c r="Q43" s="51">
        <v>0</v>
      </c>
      <c r="R43" s="54">
        <v>0</v>
      </c>
      <c r="S43" s="51">
        <v>0</v>
      </c>
      <c r="T43" s="51">
        <v>0</v>
      </c>
      <c r="U43" s="51">
        <v>0</v>
      </c>
      <c r="V43" s="54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</row>
    <row r="44" spans="1:32" ht="25.5">
      <c r="A44" s="47"/>
      <c r="B44" s="63"/>
      <c r="C44" s="59">
        <v>4500</v>
      </c>
      <c r="D44" s="60" t="s">
        <v>25</v>
      </c>
      <c r="E44" s="51">
        <f>SUM([1]Paragrafy!E35)</f>
        <v>267</v>
      </c>
      <c r="F44" s="51">
        <f>ROUND([1]Paragrafy!$F35,0)</f>
        <v>267</v>
      </c>
      <c r="G44" s="53">
        <f t="shared" si="0"/>
        <v>1</v>
      </c>
      <c r="H44" s="51">
        <f t="shared" si="5"/>
        <v>267</v>
      </c>
      <c r="I44" s="51">
        <f t="shared" si="6"/>
        <v>267</v>
      </c>
      <c r="J44" s="51">
        <v>0</v>
      </c>
      <c r="K44" s="51">
        <v>0</v>
      </c>
      <c r="L44" s="51">
        <f t="shared" si="8"/>
        <v>267</v>
      </c>
      <c r="M44" s="51">
        <f t="shared" si="9"/>
        <v>267</v>
      </c>
      <c r="N44" s="54">
        <v>0</v>
      </c>
      <c r="O44" s="51">
        <v>0</v>
      </c>
      <c r="P44" s="51">
        <v>0</v>
      </c>
      <c r="Q44" s="51">
        <v>0</v>
      </c>
      <c r="R44" s="54">
        <v>0</v>
      </c>
      <c r="S44" s="51">
        <v>0</v>
      </c>
      <c r="T44" s="51">
        <v>0</v>
      </c>
      <c r="U44" s="51">
        <v>0</v>
      </c>
      <c r="V44" s="54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</row>
    <row r="45" spans="1:32" ht="25.5">
      <c r="A45" s="47"/>
      <c r="B45" s="63"/>
      <c r="C45" s="59">
        <v>4520</v>
      </c>
      <c r="D45" s="60" t="s">
        <v>24</v>
      </c>
      <c r="E45" s="51">
        <f>SUM([1]Paragrafy!E36)</f>
        <v>20888</v>
      </c>
      <c r="F45" s="51">
        <f>ROUND([1]Paragrafy!$F36,0)</f>
        <v>20430</v>
      </c>
      <c r="G45" s="53">
        <f t="shared" si="0"/>
        <v>0.97807353504404437</v>
      </c>
      <c r="H45" s="51">
        <f t="shared" si="5"/>
        <v>20888</v>
      </c>
      <c r="I45" s="51">
        <f t="shared" si="6"/>
        <v>20430</v>
      </c>
      <c r="J45" s="51">
        <v>0</v>
      </c>
      <c r="K45" s="51">
        <v>0</v>
      </c>
      <c r="L45" s="51">
        <f t="shared" si="8"/>
        <v>20888</v>
      </c>
      <c r="M45" s="51">
        <f t="shared" si="9"/>
        <v>20430</v>
      </c>
      <c r="N45" s="54">
        <v>0</v>
      </c>
      <c r="O45" s="51">
        <v>0</v>
      </c>
      <c r="P45" s="51">
        <v>0</v>
      </c>
      <c r="Q45" s="51">
        <v>0</v>
      </c>
      <c r="R45" s="54">
        <v>0</v>
      </c>
      <c r="S45" s="51">
        <v>0</v>
      </c>
      <c r="T45" s="51">
        <v>0</v>
      </c>
      <c r="U45" s="51">
        <v>0</v>
      </c>
      <c r="V45" s="54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</row>
    <row r="46" spans="1:32" ht="25.5" customHeight="1">
      <c r="A46" s="47"/>
      <c r="B46" s="48"/>
      <c r="C46" s="59">
        <v>4610</v>
      </c>
      <c r="D46" s="60" t="s">
        <v>22</v>
      </c>
      <c r="E46" s="51">
        <f>SUM([1]Paragrafy!E37)</f>
        <v>2000</v>
      </c>
      <c r="F46" s="51">
        <f>ROUND([1]Paragrafy!$F37,0)</f>
        <v>1853</v>
      </c>
      <c r="G46" s="53">
        <f t="shared" si="0"/>
        <v>0.92649999999999999</v>
      </c>
      <c r="H46" s="51">
        <f t="shared" si="5"/>
        <v>2000</v>
      </c>
      <c r="I46" s="51">
        <f t="shared" si="6"/>
        <v>1853</v>
      </c>
      <c r="J46" s="51">
        <v>0</v>
      </c>
      <c r="K46" s="51">
        <v>0</v>
      </c>
      <c r="L46" s="51">
        <f t="shared" si="8"/>
        <v>2000</v>
      </c>
      <c r="M46" s="51">
        <f t="shared" si="9"/>
        <v>1853</v>
      </c>
      <c r="N46" s="54">
        <v>0</v>
      </c>
      <c r="O46" s="51">
        <v>0</v>
      </c>
      <c r="P46" s="51">
        <v>0</v>
      </c>
      <c r="Q46" s="51">
        <v>0</v>
      </c>
      <c r="R46" s="54">
        <v>0</v>
      </c>
      <c r="S46" s="51">
        <v>0</v>
      </c>
      <c r="T46" s="51">
        <v>0</v>
      </c>
      <c r="U46" s="51">
        <v>0</v>
      </c>
      <c r="V46" s="54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</row>
    <row r="47" spans="1:32" ht="25.5">
      <c r="A47" s="47"/>
      <c r="B47" s="48"/>
      <c r="C47" s="59">
        <v>4700</v>
      </c>
      <c r="D47" s="60" t="s">
        <v>21</v>
      </c>
      <c r="E47" s="51">
        <f>SUM([1]Paragrafy!E38)</f>
        <v>23595</v>
      </c>
      <c r="F47" s="51">
        <f>ROUND([1]Paragrafy!$F38,0)</f>
        <v>23480</v>
      </c>
      <c r="G47" s="53">
        <f t="shared" si="0"/>
        <v>0.99512608603517694</v>
      </c>
      <c r="H47" s="51">
        <f t="shared" si="5"/>
        <v>23595</v>
      </c>
      <c r="I47" s="51">
        <f t="shared" si="6"/>
        <v>23480</v>
      </c>
      <c r="J47" s="51">
        <v>0</v>
      </c>
      <c r="K47" s="51">
        <v>0</v>
      </c>
      <c r="L47" s="51">
        <f t="shared" si="8"/>
        <v>23595</v>
      </c>
      <c r="M47" s="51">
        <f t="shared" si="9"/>
        <v>23480</v>
      </c>
      <c r="N47" s="54">
        <v>0</v>
      </c>
      <c r="O47" s="51">
        <v>0</v>
      </c>
      <c r="P47" s="51">
        <v>0</v>
      </c>
      <c r="Q47" s="51">
        <v>0</v>
      </c>
      <c r="R47" s="54">
        <v>0</v>
      </c>
      <c r="S47" s="51">
        <v>0</v>
      </c>
      <c r="T47" s="51">
        <v>0</v>
      </c>
      <c r="U47" s="51">
        <v>0</v>
      </c>
      <c r="V47" s="54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</row>
    <row r="48" spans="1:32">
      <c r="A48" s="64"/>
      <c r="B48" s="64"/>
      <c r="C48" s="49">
        <v>6050</v>
      </c>
      <c r="D48" s="50" t="s">
        <v>20</v>
      </c>
      <c r="E48" s="51">
        <f>SUM([1]Paragrafy!E39)</f>
        <v>282500</v>
      </c>
      <c r="F48" s="51">
        <f>ROUND([1]Paragrafy!$F39,0)</f>
        <v>276187</v>
      </c>
      <c r="G48" s="53">
        <f t="shared" si="0"/>
        <v>0.97765309734513273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f>SUM(I48)</f>
        <v>0</v>
      </c>
      <c r="N48" s="54">
        <v>0</v>
      </c>
      <c r="O48" s="51">
        <v>0</v>
      </c>
      <c r="P48" s="51">
        <v>0</v>
      </c>
      <c r="Q48" s="51">
        <v>0</v>
      </c>
      <c r="R48" s="54">
        <v>0</v>
      </c>
      <c r="S48" s="51">
        <v>0</v>
      </c>
      <c r="T48" s="51"/>
      <c r="U48" s="51">
        <v>0</v>
      </c>
      <c r="V48" s="54">
        <v>0</v>
      </c>
      <c r="W48" s="51">
        <v>0</v>
      </c>
      <c r="X48" s="51">
        <f>SUM(E48)</f>
        <v>282500</v>
      </c>
      <c r="Y48" s="51">
        <f>SUM(F48)</f>
        <v>276187</v>
      </c>
      <c r="Z48" s="51">
        <f>SUM(X48)</f>
        <v>282500</v>
      </c>
      <c r="AA48" s="51">
        <f>SUM(Y48)</f>
        <v>276187</v>
      </c>
      <c r="AB48" s="51">
        <v>0</v>
      </c>
      <c r="AC48" s="51">
        <v>0</v>
      </c>
    </row>
    <row r="49" spans="1:31" ht="25.5">
      <c r="A49" s="64"/>
      <c r="B49" s="64"/>
      <c r="C49" s="61">
        <v>6060</v>
      </c>
      <c r="D49" s="62" t="s">
        <v>19</v>
      </c>
      <c r="E49" s="51">
        <f>SUM([1]Paragrafy!E40)</f>
        <v>28750</v>
      </c>
      <c r="F49" s="51">
        <f>ROUND([1]Paragrafy!$F40,0)</f>
        <v>28596</v>
      </c>
      <c r="G49" s="53">
        <f t="shared" si="0"/>
        <v>0.99464347826086952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f>SUM(E49)</f>
        <v>28750</v>
      </c>
      <c r="Y49" s="51">
        <f>SUM(F49)</f>
        <v>28596</v>
      </c>
      <c r="Z49" s="51">
        <f>SUM(X49)</f>
        <v>28750</v>
      </c>
      <c r="AA49" s="51">
        <f>SUM(Y49)</f>
        <v>28596</v>
      </c>
      <c r="AB49" s="51">
        <v>0</v>
      </c>
      <c r="AC49" s="51">
        <v>0</v>
      </c>
    </row>
    <row r="50" spans="1:31" s="46" customFormat="1" ht="16.5" customHeight="1">
      <c r="A50" s="65"/>
      <c r="B50" s="38" t="s">
        <v>309</v>
      </c>
      <c r="C50" s="38"/>
      <c r="D50" s="56" t="s">
        <v>308</v>
      </c>
      <c r="E50" s="57">
        <f>SUM(E51:E77)</f>
        <v>76088352</v>
      </c>
      <c r="F50" s="57">
        <f>SUM(F51:F77)</f>
        <v>70408894</v>
      </c>
      <c r="G50" s="58">
        <f t="shared" si="0"/>
        <v>0.92535706385124494</v>
      </c>
      <c r="H50" s="57">
        <f t="shared" ref="H50:AC50" si="10">SUM(H51:H77)</f>
        <v>25627000</v>
      </c>
      <c r="I50" s="57">
        <f t="shared" si="10"/>
        <v>25418683</v>
      </c>
      <c r="J50" s="57">
        <f t="shared" si="10"/>
        <v>5088247</v>
      </c>
      <c r="K50" s="57">
        <f t="shared" si="10"/>
        <v>5053329</v>
      </c>
      <c r="L50" s="57">
        <f t="shared" si="10"/>
        <v>20413918</v>
      </c>
      <c r="M50" s="57">
        <f t="shared" si="10"/>
        <v>20240622</v>
      </c>
      <c r="N50" s="66">
        <f t="shared" si="10"/>
        <v>0</v>
      </c>
      <c r="O50" s="57">
        <f t="shared" si="10"/>
        <v>0</v>
      </c>
      <c r="P50" s="57">
        <f t="shared" si="10"/>
        <v>84835</v>
      </c>
      <c r="Q50" s="57">
        <f t="shared" si="10"/>
        <v>84834</v>
      </c>
      <c r="R50" s="66">
        <f t="shared" si="10"/>
        <v>40000</v>
      </c>
      <c r="S50" s="57">
        <f t="shared" si="10"/>
        <v>39898</v>
      </c>
      <c r="T50" s="57">
        <f t="shared" si="10"/>
        <v>0</v>
      </c>
      <c r="U50" s="57">
        <f t="shared" si="10"/>
        <v>0</v>
      </c>
      <c r="V50" s="66">
        <f t="shared" si="10"/>
        <v>0</v>
      </c>
      <c r="W50" s="57">
        <f t="shared" si="10"/>
        <v>0</v>
      </c>
      <c r="X50" s="57">
        <f t="shared" si="10"/>
        <v>50461352</v>
      </c>
      <c r="Y50" s="57">
        <f t="shared" si="10"/>
        <v>44990211</v>
      </c>
      <c r="Z50" s="57">
        <f t="shared" si="10"/>
        <v>8641543</v>
      </c>
      <c r="AA50" s="57">
        <f t="shared" si="10"/>
        <v>7725861</v>
      </c>
      <c r="AB50" s="57">
        <f t="shared" si="10"/>
        <v>41819809</v>
      </c>
      <c r="AC50" s="57">
        <f t="shared" si="10"/>
        <v>37264350</v>
      </c>
    </row>
    <row r="51" spans="1:31" ht="12.75" customHeight="1">
      <c r="A51" s="64"/>
      <c r="B51" s="67"/>
      <c r="C51" s="59">
        <v>3020</v>
      </c>
      <c r="D51" s="60" t="s">
        <v>40</v>
      </c>
      <c r="E51" s="68">
        <f>SUM([1]Paragrafy!E42)</f>
        <v>84835</v>
      </c>
      <c r="F51" s="68">
        <f>ROUNDUP([1]Paragrafy!$F42,0)</f>
        <v>84834</v>
      </c>
      <c r="G51" s="69">
        <f t="shared" ref="G51:G82" si="11">F51/E51</f>
        <v>0.99998821241232982</v>
      </c>
      <c r="H51" s="68">
        <f t="shared" ref="H51:H74" si="12">SUM(E51)</f>
        <v>84835</v>
      </c>
      <c r="I51" s="68">
        <f t="shared" ref="I51:I74" si="13">SUM(F51)</f>
        <v>84834</v>
      </c>
      <c r="J51" s="68">
        <v>0</v>
      </c>
      <c r="K51" s="68">
        <v>0</v>
      </c>
      <c r="L51" s="68">
        <v>0</v>
      </c>
      <c r="M51" s="68">
        <v>0</v>
      </c>
      <c r="N51" s="70">
        <v>0</v>
      </c>
      <c r="O51" s="68">
        <v>0</v>
      </c>
      <c r="P51" s="68">
        <f>SUM(H51)</f>
        <v>84835</v>
      </c>
      <c r="Q51" s="68">
        <f>SUM(I51)</f>
        <v>84834</v>
      </c>
      <c r="R51" s="70">
        <v>0</v>
      </c>
      <c r="S51" s="68">
        <v>0</v>
      </c>
      <c r="T51" s="68">
        <v>0</v>
      </c>
      <c r="U51" s="68">
        <v>0</v>
      </c>
      <c r="V51" s="70">
        <v>0</v>
      </c>
      <c r="W51" s="68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68">
        <v>0</v>
      </c>
    </row>
    <row r="52" spans="1:31" ht="12.75" customHeight="1">
      <c r="A52" s="64"/>
      <c r="B52" s="67"/>
      <c r="C52" s="49">
        <v>4010</v>
      </c>
      <c r="D52" s="50" t="s">
        <v>39</v>
      </c>
      <c r="E52" s="68">
        <f>SUM([1]Paragrafy!E43)</f>
        <v>3897447</v>
      </c>
      <c r="F52" s="68">
        <f>ROUND([1]Paragrafy!$F43,0)</f>
        <v>3871980</v>
      </c>
      <c r="G52" s="69">
        <f t="shared" si="11"/>
        <v>0.99346572256146137</v>
      </c>
      <c r="H52" s="68">
        <f t="shared" si="12"/>
        <v>3897447</v>
      </c>
      <c r="I52" s="68">
        <f t="shared" si="13"/>
        <v>3871980</v>
      </c>
      <c r="J52" s="68">
        <f t="shared" ref="J52:K55" si="14">SUM(H52)</f>
        <v>3897447</v>
      </c>
      <c r="K52" s="68">
        <f t="shared" si="14"/>
        <v>3871980</v>
      </c>
      <c r="L52" s="68">
        <v>0</v>
      </c>
      <c r="M52" s="68">
        <v>0</v>
      </c>
      <c r="N52" s="70">
        <v>0</v>
      </c>
      <c r="O52" s="68">
        <v>0</v>
      </c>
      <c r="P52" s="68">
        <v>0</v>
      </c>
      <c r="Q52" s="68">
        <v>0</v>
      </c>
      <c r="R52" s="70">
        <v>0</v>
      </c>
      <c r="S52" s="68">
        <v>0</v>
      </c>
      <c r="T52" s="68">
        <v>0</v>
      </c>
      <c r="U52" s="68">
        <v>0</v>
      </c>
      <c r="V52" s="70">
        <v>0</v>
      </c>
      <c r="W52" s="68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68">
        <v>0</v>
      </c>
    </row>
    <row r="53" spans="1:31" ht="12.75" customHeight="1">
      <c r="A53" s="64"/>
      <c r="B53" s="67"/>
      <c r="C53" s="49">
        <v>4040</v>
      </c>
      <c r="D53" s="50" t="s">
        <v>38</v>
      </c>
      <c r="E53" s="68">
        <f>SUM([1]Paragrafy!E44)</f>
        <v>350346</v>
      </c>
      <c r="F53" s="68">
        <f>ROUNDUP([1]Paragrafy!$F44,0)</f>
        <v>350247</v>
      </c>
      <c r="G53" s="69">
        <f t="shared" si="11"/>
        <v>0.99971742220547688</v>
      </c>
      <c r="H53" s="68">
        <f t="shared" si="12"/>
        <v>350346</v>
      </c>
      <c r="I53" s="68">
        <f t="shared" si="13"/>
        <v>350247</v>
      </c>
      <c r="J53" s="68">
        <f t="shared" si="14"/>
        <v>350346</v>
      </c>
      <c r="K53" s="68">
        <f t="shared" si="14"/>
        <v>350247</v>
      </c>
      <c r="L53" s="68">
        <v>0</v>
      </c>
      <c r="M53" s="68">
        <v>0</v>
      </c>
      <c r="N53" s="70">
        <v>0</v>
      </c>
      <c r="O53" s="68">
        <v>0</v>
      </c>
      <c r="P53" s="68">
        <v>0</v>
      </c>
      <c r="Q53" s="68">
        <v>0</v>
      </c>
      <c r="R53" s="70">
        <v>0</v>
      </c>
      <c r="S53" s="68">
        <v>0</v>
      </c>
      <c r="T53" s="68">
        <v>0</v>
      </c>
      <c r="U53" s="68">
        <v>0</v>
      </c>
      <c r="V53" s="70">
        <v>0</v>
      </c>
      <c r="W53" s="68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68">
        <v>0</v>
      </c>
    </row>
    <row r="54" spans="1:31" ht="12.75" customHeight="1">
      <c r="A54" s="64"/>
      <c r="B54" s="67"/>
      <c r="C54" s="49">
        <v>4110</v>
      </c>
      <c r="D54" s="50" t="s">
        <v>5</v>
      </c>
      <c r="E54" s="68">
        <f>SUM([1]Paragrafy!E45)</f>
        <v>707302</v>
      </c>
      <c r="F54" s="68">
        <f>ROUND([1]Paragrafy!$F45,0)</f>
        <v>698492</v>
      </c>
      <c r="G54" s="69">
        <f t="shared" si="11"/>
        <v>0.9875442173215967</v>
      </c>
      <c r="H54" s="68">
        <f t="shared" si="12"/>
        <v>707302</v>
      </c>
      <c r="I54" s="68">
        <f t="shared" si="13"/>
        <v>698492</v>
      </c>
      <c r="J54" s="68">
        <f t="shared" si="14"/>
        <v>707302</v>
      </c>
      <c r="K54" s="68">
        <f t="shared" si="14"/>
        <v>698492</v>
      </c>
      <c r="L54" s="68">
        <v>0</v>
      </c>
      <c r="M54" s="68">
        <v>0</v>
      </c>
      <c r="N54" s="70">
        <v>0</v>
      </c>
      <c r="O54" s="68">
        <v>0</v>
      </c>
      <c r="P54" s="68">
        <v>0</v>
      </c>
      <c r="Q54" s="68">
        <v>0</v>
      </c>
      <c r="R54" s="70">
        <v>0</v>
      </c>
      <c r="S54" s="68">
        <v>0</v>
      </c>
      <c r="T54" s="68">
        <v>0</v>
      </c>
      <c r="U54" s="68">
        <v>0</v>
      </c>
      <c r="V54" s="70">
        <v>0</v>
      </c>
      <c r="W54" s="68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68">
        <v>0</v>
      </c>
    </row>
    <row r="55" spans="1:31" ht="12.75" customHeight="1">
      <c r="A55" s="64"/>
      <c r="B55" s="67"/>
      <c r="C55" s="49">
        <v>4120</v>
      </c>
      <c r="D55" s="50" t="s">
        <v>4</v>
      </c>
      <c r="E55" s="68">
        <f>SUM([1]Paragrafy!E46)</f>
        <v>76888</v>
      </c>
      <c r="F55" s="68">
        <f>ROUND([1]Paragrafy!$F46,0)</f>
        <v>76346</v>
      </c>
      <c r="G55" s="69">
        <f t="shared" si="11"/>
        <v>0.99295078555821459</v>
      </c>
      <c r="H55" s="68">
        <f t="shared" si="12"/>
        <v>76888</v>
      </c>
      <c r="I55" s="68">
        <f t="shared" si="13"/>
        <v>76346</v>
      </c>
      <c r="J55" s="68">
        <f t="shared" si="14"/>
        <v>76888</v>
      </c>
      <c r="K55" s="68">
        <f t="shared" si="14"/>
        <v>76346</v>
      </c>
      <c r="L55" s="68">
        <v>0</v>
      </c>
      <c r="M55" s="68">
        <v>0</v>
      </c>
      <c r="N55" s="70">
        <v>0</v>
      </c>
      <c r="O55" s="68">
        <v>0</v>
      </c>
      <c r="P55" s="68">
        <v>0</v>
      </c>
      <c r="Q55" s="68">
        <v>0</v>
      </c>
      <c r="R55" s="70">
        <v>0</v>
      </c>
      <c r="S55" s="68">
        <v>0</v>
      </c>
      <c r="T55" s="68">
        <v>0</v>
      </c>
      <c r="U55" s="68">
        <v>0</v>
      </c>
      <c r="V55" s="70">
        <v>0</v>
      </c>
      <c r="W55" s="68">
        <v>0</v>
      </c>
      <c r="X55" s="68">
        <v>0</v>
      </c>
      <c r="Y55" s="68">
        <v>0</v>
      </c>
      <c r="Z55" s="68">
        <v>0</v>
      </c>
      <c r="AA55" s="68">
        <v>0</v>
      </c>
      <c r="AB55" s="68">
        <v>0</v>
      </c>
      <c r="AC55" s="68">
        <v>0</v>
      </c>
    </row>
    <row r="56" spans="1:31" ht="24.75" customHeight="1">
      <c r="A56" s="64"/>
      <c r="B56" s="67"/>
      <c r="C56" s="61">
        <v>4140</v>
      </c>
      <c r="D56" s="62" t="s">
        <v>95</v>
      </c>
      <c r="E56" s="68">
        <f>SUM([1]Paragrafy!E47)</f>
        <v>39288</v>
      </c>
      <c r="F56" s="68">
        <f>ROUND([1]Paragrafy!$F47,0)</f>
        <v>39288</v>
      </c>
      <c r="G56" s="69">
        <f t="shared" si="11"/>
        <v>1</v>
      </c>
      <c r="H56" s="68">
        <f t="shared" si="12"/>
        <v>39288</v>
      </c>
      <c r="I56" s="68">
        <f t="shared" si="13"/>
        <v>39288</v>
      </c>
      <c r="J56" s="68">
        <v>0</v>
      </c>
      <c r="K56" s="68">
        <v>0</v>
      </c>
      <c r="L56" s="68">
        <f>SUM(H56)</f>
        <v>39288</v>
      </c>
      <c r="M56" s="68">
        <f>SUM(I56)</f>
        <v>39288</v>
      </c>
      <c r="N56" s="70">
        <v>0</v>
      </c>
      <c r="O56" s="68">
        <v>0</v>
      </c>
      <c r="P56" s="68">
        <v>0</v>
      </c>
      <c r="Q56" s="68">
        <v>0</v>
      </c>
      <c r="R56" s="70">
        <v>0</v>
      </c>
      <c r="S56" s="68">
        <v>0</v>
      </c>
      <c r="T56" s="68">
        <v>0</v>
      </c>
      <c r="U56" s="68">
        <v>0</v>
      </c>
      <c r="V56" s="70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</row>
    <row r="57" spans="1:31" ht="12.75" customHeight="1">
      <c r="A57" s="64"/>
      <c r="B57" s="67"/>
      <c r="C57" s="49">
        <v>4170</v>
      </c>
      <c r="D57" s="50" t="s">
        <v>3</v>
      </c>
      <c r="E57" s="68">
        <f>SUM([1]Paragrafy!E48)</f>
        <v>56264</v>
      </c>
      <c r="F57" s="68">
        <f>ROUND([1]Paragrafy!$F48,0)</f>
        <v>56264</v>
      </c>
      <c r="G57" s="69">
        <f t="shared" si="11"/>
        <v>1</v>
      </c>
      <c r="H57" s="68">
        <f t="shared" si="12"/>
        <v>56264</v>
      </c>
      <c r="I57" s="68">
        <f t="shared" si="13"/>
        <v>56264</v>
      </c>
      <c r="J57" s="68">
        <f>SUM(H57)</f>
        <v>56264</v>
      </c>
      <c r="K57" s="68">
        <f>SUM(I57)</f>
        <v>56264</v>
      </c>
      <c r="L57" s="68">
        <v>0</v>
      </c>
      <c r="M57" s="68">
        <v>0</v>
      </c>
      <c r="N57" s="70">
        <v>0</v>
      </c>
      <c r="O57" s="68">
        <v>0</v>
      </c>
      <c r="P57" s="68">
        <v>0</v>
      </c>
      <c r="Q57" s="68">
        <v>0</v>
      </c>
      <c r="R57" s="70">
        <v>0</v>
      </c>
      <c r="S57" s="68">
        <v>0</v>
      </c>
      <c r="T57" s="68">
        <v>0</v>
      </c>
      <c r="U57" s="68">
        <v>0</v>
      </c>
      <c r="V57" s="70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</row>
    <row r="58" spans="1:31" ht="12.75" customHeight="1">
      <c r="A58" s="64"/>
      <c r="B58" s="67"/>
      <c r="C58" s="49">
        <v>4210</v>
      </c>
      <c r="D58" s="50" t="s">
        <v>2</v>
      </c>
      <c r="E58" s="68">
        <f>SUM([1]Paragrafy!E49)</f>
        <v>427507</v>
      </c>
      <c r="F58" s="68">
        <f>ROUND([1]Paragrafy!$F49,0)</f>
        <v>427469</v>
      </c>
      <c r="G58" s="69">
        <f t="shared" si="11"/>
        <v>0.99991111256657783</v>
      </c>
      <c r="H58" s="68">
        <f t="shared" si="12"/>
        <v>427507</v>
      </c>
      <c r="I58" s="68">
        <f t="shared" si="13"/>
        <v>427469</v>
      </c>
      <c r="J58" s="68">
        <v>0</v>
      </c>
      <c r="K58" s="68">
        <v>0</v>
      </c>
      <c r="L58" s="68">
        <f>SUM(H58)</f>
        <v>427507</v>
      </c>
      <c r="M58" s="68">
        <f>SUM(I58)</f>
        <v>427469</v>
      </c>
      <c r="N58" s="70">
        <v>0</v>
      </c>
      <c r="O58" s="68">
        <v>0</v>
      </c>
      <c r="P58" s="68">
        <v>0</v>
      </c>
      <c r="Q58" s="68">
        <v>0</v>
      </c>
      <c r="R58" s="70">
        <v>0</v>
      </c>
      <c r="S58" s="68">
        <v>0</v>
      </c>
      <c r="T58" s="68">
        <v>0</v>
      </c>
      <c r="U58" s="68">
        <v>0</v>
      </c>
      <c r="V58" s="70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</row>
    <row r="59" spans="1:31" ht="12.75" customHeight="1">
      <c r="A59" s="64"/>
      <c r="B59" s="67"/>
      <c r="C59" s="49">
        <v>4217</v>
      </c>
      <c r="D59" s="50" t="s">
        <v>2</v>
      </c>
      <c r="E59" s="68">
        <f>SUM([1]Paragrafy!E50)</f>
        <v>4163</v>
      </c>
      <c r="F59" s="68">
        <f>ROUND([1]Paragrafy!$F50,0)</f>
        <v>4163</v>
      </c>
      <c r="G59" s="69">
        <f t="shared" si="11"/>
        <v>1</v>
      </c>
      <c r="H59" s="68">
        <f t="shared" si="12"/>
        <v>4163</v>
      </c>
      <c r="I59" s="68">
        <f t="shared" si="13"/>
        <v>4163</v>
      </c>
      <c r="J59" s="68">
        <v>0</v>
      </c>
      <c r="K59" s="68">
        <v>0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  <c r="R59" s="70">
        <f>SUM(H59)</f>
        <v>4163</v>
      </c>
      <c r="S59" s="68">
        <f>SUM(I59)</f>
        <v>4163</v>
      </c>
      <c r="T59" s="68">
        <v>0</v>
      </c>
      <c r="U59" s="68">
        <v>0</v>
      </c>
      <c r="V59" s="68">
        <v>0</v>
      </c>
      <c r="W59" s="68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8">
        <v>0</v>
      </c>
    </row>
    <row r="60" spans="1:31" ht="12.75" customHeight="1">
      <c r="A60" s="64"/>
      <c r="B60" s="67"/>
      <c r="C60" s="49">
        <v>4219</v>
      </c>
      <c r="D60" s="50" t="s">
        <v>2</v>
      </c>
      <c r="E60" s="68">
        <f>SUM([1]Paragrafy!E51)</f>
        <v>750</v>
      </c>
      <c r="F60" s="68">
        <f>ROUND([1]Paragrafy!$F51,0)</f>
        <v>735</v>
      </c>
      <c r="G60" s="69">
        <f t="shared" si="11"/>
        <v>0.98</v>
      </c>
      <c r="H60" s="68">
        <f t="shared" si="12"/>
        <v>750</v>
      </c>
      <c r="I60" s="68">
        <f t="shared" si="13"/>
        <v>735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70">
        <f>SUM(H60)</f>
        <v>750</v>
      </c>
      <c r="S60" s="68">
        <f>SUM(I60)</f>
        <v>735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Z60" s="68">
        <v>0</v>
      </c>
      <c r="AA60" s="68">
        <v>0</v>
      </c>
      <c r="AB60" s="68">
        <v>0</v>
      </c>
      <c r="AC60" s="68">
        <v>0</v>
      </c>
    </row>
    <row r="61" spans="1:31" ht="12.75" customHeight="1">
      <c r="A61" s="64"/>
      <c r="B61" s="67"/>
      <c r="C61" s="49">
        <v>4260</v>
      </c>
      <c r="D61" s="50" t="s">
        <v>36</v>
      </c>
      <c r="E61" s="68">
        <f>SUM([1]Paragrafy!E52)</f>
        <v>2246500</v>
      </c>
      <c r="F61" s="68">
        <f>ROUND([1]Paragrafy!$F52,0)</f>
        <v>2124192</v>
      </c>
      <c r="G61" s="69">
        <f t="shared" si="11"/>
        <v>0.94555619853104833</v>
      </c>
      <c r="H61" s="68">
        <f t="shared" si="12"/>
        <v>2246500</v>
      </c>
      <c r="I61" s="68">
        <f t="shared" si="13"/>
        <v>2124192</v>
      </c>
      <c r="J61" s="68">
        <v>0</v>
      </c>
      <c r="K61" s="68">
        <v>0</v>
      </c>
      <c r="L61" s="68">
        <f t="shared" ref="L61:M64" si="15">SUM(H61)</f>
        <v>2246500</v>
      </c>
      <c r="M61" s="68">
        <f t="shared" si="15"/>
        <v>2124192</v>
      </c>
      <c r="N61" s="70">
        <v>0</v>
      </c>
      <c r="O61" s="68">
        <v>0</v>
      </c>
      <c r="P61" s="68">
        <v>0</v>
      </c>
      <c r="Q61" s="68">
        <v>0</v>
      </c>
      <c r="R61" s="70">
        <v>0</v>
      </c>
      <c r="S61" s="68">
        <v>0</v>
      </c>
      <c r="T61" s="68">
        <v>0</v>
      </c>
      <c r="U61" s="68">
        <v>0</v>
      </c>
      <c r="V61" s="70">
        <v>0</v>
      </c>
      <c r="W61" s="68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68">
        <v>0</v>
      </c>
    </row>
    <row r="62" spans="1:31" ht="12.75" customHeight="1">
      <c r="A62" s="64"/>
      <c r="B62" s="67"/>
      <c r="C62" s="49">
        <v>4270</v>
      </c>
      <c r="D62" s="50" t="s">
        <v>35</v>
      </c>
      <c r="E62" s="68">
        <f>SUM([1]Paragrafy!E53)</f>
        <v>67063</v>
      </c>
      <c r="F62" s="68">
        <f>ROUND([1]Paragrafy!$F53,0)</f>
        <v>67059</v>
      </c>
      <c r="G62" s="69">
        <f t="shared" si="11"/>
        <v>0.99994035459195085</v>
      </c>
      <c r="H62" s="68">
        <f t="shared" si="12"/>
        <v>67063</v>
      </c>
      <c r="I62" s="68">
        <f t="shared" si="13"/>
        <v>67059</v>
      </c>
      <c r="J62" s="68">
        <v>0</v>
      </c>
      <c r="K62" s="68">
        <v>0</v>
      </c>
      <c r="L62" s="68">
        <f t="shared" si="15"/>
        <v>67063</v>
      </c>
      <c r="M62" s="68">
        <f t="shared" si="15"/>
        <v>67059</v>
      </c>
      <c r="N62" s="70">
        <v>0</v>
      </c>
      <c r="O62" s="68">
        <v>0</v>
      </c>
      <c r="P62" s="68">
        <v>0</v>
      </c>
      <c r="Q62" s="68">
        <v>0</v>
      </c>
      <c r="R62" s="70">
        <v>0</v>
      </c>
      <c r="S62" s="68">
        <v>0</v>
      </c>
      <c r="T62" s="68">
        <v>0</v>
      </c>
      <c r="U62" s="68">
        <v>0</v>
      </c>
      <c r="V62" s="70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71"/>
      <c r="AE62" s="71"/>
    </row>
    <row r="63" spans="1:31" ht="12.75" customHeight="1">
      <c r="A63" s="64"/>
      <c r="B63" s="67"/>
      <c r="C63" s="49">
        <v>4280</v>
      </c>
      <c r="D63" s="50" t="s">
        <v>34</v>
      </c>
      <c r="E63" s="68">
        <f>SUM([1]Paragrafy!E54)</f>
        <v>7113</v>
      </c>
      <c r="F63" s="68">
        <f>ROUND([1]Paragrafy!$F54,0)</f>
        <v>6077</v>
      </c>
      <c r="G63" s="69">
        <f t="shared" si="11"/>
        <v>0.85435118796569665</v>
      </c>
      <c r="H63" s="68">
        <f t="shared" si="12"/>
        <v>7113</v>
      </c>
      <c r="I63" s="68">
        <f t="shared" si="13"/>
        <v>6077</v>
      </c>
      <c r="J63" s="68">
        <v>0</v>
      </c>
      <c r="K63" s="68">
        <v>0</v>
      </c>
      <c r="L63" s="68">
        <f t="shared" si="15"/>
        <v>7113</v>
      </c>
      <c r="M63" s="68">
        <f t="shared" si="15"/>
        <v>6077</v>
      </c>
      <c r="N63" s="70">
        <v>0</v>
      </c>
      <c r="O63" s="68">
        <v>0</v>
      </c>
      <c r="P63" s="68">
        <v>0</v>
      </c>
      <c r="Q63" s="68">
        <v>0</v>
      </c>
      <c r="R63" s="70">
        <v>0</v>
      </c>
      <c r="S63" s="68">
        <v>0</v>
      </c>
      <c r="T63" s="68">
        <v>0</v>
      </c>
      <c r="U63" s="68">
        <v>0</v>
      </c>
      <c r="V63" s="70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</row>
    <row r="64" spans="1:31" ht="12.75" customHeight="1">
      <c r="A64" s="64"/>
      <c r="B64" s="67"/>
      <c r="C64" s="49">
        <v>4300</v>
      </c>
      <c r="D64" s="50" t="s">
        <v>1</v>
      </c>
      <c r="E64" s="68">
        <f>SUM([1]Paragrafy!E55)</f>
        <v>17364651</v>
      </c>
      <c r="F64" s="68">
        <f>ROUND([1]Paragrafy!$F55,0)</f>
        <v>17317916</v>
      </c>
      <c r="G64" s="69">
        <f t="shared" si="11"/>
        <v>0.99730861276739735</v>
      </c>
      <c r="H64" s="68">
        <f t="shared" si="12"/>
        <v>17364651</v>
      </c>
      <c r="I64" s="68">
        <f t="shared" si="13"/>
        <v>17317916</v>
      </c>
      <c r="J64" s="68">
        <v>0</v>
      </c>
      <c r="K64" s="68">
        <v>0</v>
      </c>
      <c r="L64" s="68">
        <f t="shared" si="15"/>
        <v>17364651</v>
      </c>
      <c r="M64" s="68">
        <f t="shared" si="15"/>
        <v>17317916</v>
      </c>
      <c r="N64" s="70">
        <v>0</v>
      </c>
      <c r="O64" s="68">
        <v>0</v>
      </c>
      <c r="P64" s="68">
        <v>0</v>
      </c>
      <c r="Q64" s="68">
        <v>0</v>
      </c>
      <c r="R64" s="70">
        <v>0</v>
      </c>
      <c r="S64" s="68">
        <v>0</v>
      </c>
      <c r="T64" s="68">
        <v>0</v>
      </c>
      <c r="U64" s="68">
        <v>0</v>
      </c>
      <c r="V64" s="70">
        <v>0</v>
      </c>
      <c r="W64" s="68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68">
        <v>0</v>
      </c>
    </row>
    <row r="65" spans="1:31" ht="12.75" customHeight="1">
      <c r="A65" s="64"/>
      <c r="B65" s="67"/>
      <c r="C65" s="49">
        <v>4307</v>
      </c>
      <c r="D65" s="50" t="s">
        <v>1</v>
      </c>
      <c r="E65" s="68">
        <f>SUM([1]Paragrafy!E56)</f>
        <v>29837</v>
      </c>
      <c r="F65" s="68">
        <f>ROUND([1]Paragrafy!$F56,0)</f>
        <v>29750</v>
      </c>
      <c r="G65" s="69">
        <f t="shared" si="11"/>
        <v>0.99708415725441568</v>
      </c>
      <c r="H65" s="68">
        <f t="shared" si="12"/>
        <v>29837</v>
      </c>
      <c r="I65" s="68">
        <f t="shared" si="13"/>
        <v>29750</v>
      </c>
      <c r="J65" s="68">
        <v>0</v>
      </c>
      <c r="K65" s="68">
        <v>0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70">
        <f>SUM(H65)</f>
        <v>29837</v>
      </c>
      <c r="S65" s="68">
        <f>SUM(I65)</f>
        <v>29750</v>
      </c>
      <c r="T65" s="68">
        <v>0</v>
      </c>
      <c r="U65" s="68">
        <v>0</v>
      </c>
      <c r="V65" s="68">
        <v>0</v>
      </c>
      <c r="W65" s="68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68">
        <v>0</v>
      </c>
    </row>
    <row r="66" spans="1:31" ht="12.75" customHeight="1">
      <c r="A66" s="64"/>
      <c r="B66" s="67"/>
      <c r="C66" s="49">
        <v>4309</v>
      </c>
      <c r="D66" s="50" t="s">
        <v>1</v>
      </c>
      <c r="E66" s="68">
        <f>SUM([1]Paragrafy!E57)</f>
        <v>5250</v>
      </c>
      <c r="F66" s="68">
        <f>ROUND([1]Paragrafy!$F57,0)</f>
        <v>5250</v>
      </c>
      <c r="G66" s="69">
        <f t="shared" si="11"/>
        <v>1</v>
      </c>
      <c r="H66" s="68">
        <f t="shared" si="12"/>
        <v>5250</v>
      </c>
      <c r="I66" s="68">
        <f t="shared" si="13"/>
        <v>5250</v>
      </c>
      <c r="J66" s="68">
        <v>0</v>
      </c>
      <c r="K66" s="68">
        <v>0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  <c r="R66" s="70">
        <f>SUM(H66)</f>
        <v>5250</v>
      </c>
      <c r="S66" s="68">
        <f>SUM(I66)</f>
        <v>5250</v>
      </c>
      <c r="T66" s="68">
        <v>0</v>
      </c>
      <c r="U66" s="68">
        <v>0</v>
      </c>
      <c r="V66" s="68">
        <v>0</v>
      </c>
      <c r="W66" s="68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68">
        <v>0</v>
      </c>
    </row>
    <row r="67" spans="1:31" ht="12.75" customHeight="1">
      <c r="A67" s="64"/>
      <c r="B67" s="67"/>
      <c r="C67" s="49">
        <v>4350</v>
      </c>
      <c r="D67" s="60" t="s">
        <v>33</v>
      </c>
      <c r="E67" s="68">
        <f>SUM([1]Paragrafy!E58)</f>
        <v>680</v>
      </c>
      <c r="F67" s="68">
        <f>ROUND([1]Paragrafy!$F58,0)</f>
        <v>663</v>
      </c>
      <c r="G67" s="69">
        <f t="shared" si="11"/>
        <v>0.97499999999999998</v>
      </c>
      <c r="H67" s="68">
        <f t="shared" si="12"/>
        <v>680</v>
      </c>
      <c r="I67" s="68">
        <f t="shared" si="13"/>
        <v>663</v>
      </c>
      <c r="J67" s="68">
        <v>0</v>
      </c>
      <c r="K67" s="68">
        <v>0</v>
      </c>
      <c r="L67" s="68">
        <f t="shared" ref="L67:M74" si="16">SUM(H67)</f>
        <v>680</v>
      </c>
      <c r="M67" s="68">
        <f t="shared" si="16"/>
        <v>663</v>
      </c>
      <c r="N67" s="70">
        <v>0</v>
      </c>
      <c r="O67" s="68">
        <v>0</v>
      </c>
      <c r="P67" s="68">
        <v>0</v>
      </c>
      <c r="Q67" s="68">
        <v>0</v>
      </c>
      <c r="R67" s="70">
        <v>0</v>
      </c>
      <c r="S67" s="68">
        <v>0</v>
      </c>
      <c r="T67" s="68">
        <v>0</v>
      </c>
      <c r="U67" s="68">
        <v>0</v>
      </c>
      <c r="V67" s="70">
        <v>0</v>
      </c>
      <c r="W67" s="68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68">
        <v>0</v>
      </c>
    </row>
    <row r="68" spans="1:31" ht="37.5" customHeight="1">
      <c r="A68" s="64"/>
      <c r="B68" s="67"/>
      <c r="C68" s="59">
        <v>4360</v>
      </c>
      <c r="D68" s="60" t="s">
        <v>32</v>
      </c>
      <c r="E68" s="68">
        <f>SUM([1]Paragrafy!E59)</f>
        <v>19540</v>
      </c>
      <c r="F68" s="68">
        <f>ROUND([1]Paragrafy!$F59,0)</f>
        <v>17991</v>
      </c>
      <c r="G68" s="69">
        <f t="shared" si="11"/>
        <v>0.92072671443193455</v>
      </c>
      <c r="H68" s="68">
        <f t="shared" si="12"/>
        <v>19540</v>
      </c>
      <c r="I68" s="68">
        <f t="shared" si="13"/>
        <v>17991</v>
      </c>
      <c r="J68" s="68">
        <v>0</v>
      </c>
      <c r="K68" s="68">
        <v>0</v>
      </c>
      <c r="L68" s="68">
        <f t="shared" si="16"/>
        <v>19540</v>
      </c>
      <c r="M68" s="68">
        <f t="shared" si="16"/>
        <v>17991</v>
      </c>
      <c r="N68" s="70">
        <v>0</v>
      </c>
      <c r="O68" s="68">
        <v>0</v>
      </c>
      <c r="P68" s="68">
        <v>0</v>
      </c>
      <c r="Q68" s="68">
        <v>0</v>
      </c>
      <c r="R68" s="70">
        <v>0</v>
      </c>
      <c r="S68" s="68">
        <v>0</v>
      </c>
      <c r="T68" s="68">
        <v>0</v>
      </c>
      <c r="U68" s="68">
        <v>0</v>
      </c>
      <c r="V68" s="70">
        <v>0</v>
      </c>
      <c r="W68" s="68">
        <v>0</v>
      </c>
      <c r="X68" s="68">
        <v>0</v>
      </c>
      <c r="Y68" s="68">
        <v>0</v>
      </c>
      <c r="Z68" s="68">
        <v>0</v>
      </c>
      <c r="AA68" s="68">
        <v>0</v>
      </c>
      <c r="AB68" s="68">
        <v>0</v>
      </c>
      <c r="AC68" s="68">
        <v>0</v>
      </c>
      <c r="AD68" s="71"/>
      <c r="AE68" s="2"/>
    </row>
    <row r="69" spans="1:31" ht="35.25" customHeight="1">
      <c r="A69" s="64"/>
      <c r="B69" s="67"/>
      <c r="C69" s="59">
        <v>4370</v>
      </c>
      <c r="D69" s="60" t="s">
        <v>31</v>
      </c>
      <c r="E69" s="68">
        <f>SUM([1]Paragrafy!E60)</f>
        <v>5360</v>
      </c>
      <c r="F69" s="68">
        <f>ROUND([1]Paragrafy!$F60,0)</f>
        <v>4767</v>
      </c>
      <c r="G69" s="69">
        <f t="shared" si="11"/>
        <v>0.88936567164179103</v>
      </c>
      <c r="H69" s="68">
        <f t="shared" si="12"/>
        <v>5360</v>
      </c>
      <c r="I69" s="68">
        <f t="shared" si="13"/>
        <v>4767</v>
      </c>
      <c r="J69" s="68">
        <v>0</v>
      </c>
      <c r="K69" s="68">
        <v>0</v>
      </c>
      <c r="L69" s="68">
        <f t="shared" si="16"/>
        <v>5360</v>
      </c>
      <c r="M69" s="68">
        <f t="shared" si="16"/>
        <v>4767</v>
      </c>
      <c r="N69" s="70">
        <v>0</v>
      </c>
      <c r="O69" s="68">
        <v>0</v>
      </c>
      <c r="P69" s="68">
        <v>0</v>
      </c>
      <c r="Q69" s="68">
        <v>0</v>
      </c>
      <c r="R69" s="70">
        <v>0</v>
      </c>
      <c r="S69" s="68">
        <v>0</v>
      </c>
      <c r="T69" s="68">
        <v>0</v>
      </c>
      <c r="U69" s="68">
        <v>0</v>
      </c>
      <c r="V69" s="70">
        <v>0</v>
      </c>
      <c r="W69" s="68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68">
        <v>0</v>
      </c>
    </row>
    <row r="70" spans="1:31" ht="12.75" customHeight="1">
      <c r="A70" s="64"/>
      <c r="B70" s="67"/>
      <c r="C70" s="49">
        <v>4410</v>
      </c>
      <c r="D70" s="50" t="s">
        <v>30</v>
      </c>
      <c r="E70" s="68">
        <f>SUM([1]Paragrafy!E61)</f>
        <v>22583</v>
      </c>
      <c r="F70" s="68">
        <f>ROUND([1]Paragrafy!$F61,0)</f>
        <v>21764</v>
      </c>
      <c r="G70" s="69">
        <f t="shared" si="11"/>
        <v>0.96373378204844351</v>
      </c>
      <c r="H70" s="68">
        <f t="shared" si="12"/>
        <v>22583</v>
      </c>
      <c r="I70" s="68">
        <f t="shared" si="13"/>
        <v>21764</v>
      </c>
      <c r="J70" s="68">
        <v>0</v>
      </c>
      <c r="K70" s="68">
        <v>0</v>
      </c>
      <c r="L70" s="68">
        <f t="shared" si="16"/>
        <v>22583</v>
      </c>
      <c r="M70" s="68">
        <f t="shared" si="16"/>
        <v>21764</v>
      </c>
      <c r="N70" s="70">
        <v>0</v>
      </c>
      <c r="O70" s="68">
        <v>0</v>
      </c>
      <c r="P70" s="68">
        <v>0</v>
      </c>
      <c r="Q70" s="68">
        <v>0</v>
      </c>
      <c r="R70" s="70">
        <v>0</v>
      </c>
      <c r="S70" s="68">
        <v>0</v>
      </c>
      <c r="T70" s="68">
        <v>0</v>
      </c>
      <c r="U70" s="68">
        <v>0</v>
      </c>
      <c r="V70" s="70">
        <v>0</v>
      </c>
      <c r="W70" s="68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68">
        <v>0</v>
      </c>
    </row>
    <row r="71" spans="1:31" s="2" customFormat="1" ht="12.75" customHeight="1">
      <c r="A71" s="72"/>
      <c r="B71" s="73"/>
      <c r="C71" s="74">
        <v>4430</v>
      </c>
      <c r="D71" s="75" t="s">
        <v>28</v>
      </c>
      <c r="E71" s="76">
        <f>SUM([1]Paragrafy!E62)</f>
        <v>19600</v>
      </c>
      <c r="F71" s="76">
        <f>ROUND([1]Paragrafy!$F62,0)</f>
        <v>19600</v>
      </c>
      <c r="G71" s="77">
        <f t="shared" si="11"/>
        <v>1</v>
      </c>
      <c r="H71" s="76">
        <f t="shared" si="12"/>
        <v>19600</v>
      </c>
      <c r="I71" s="76">
        <f t="shared" si="13"/>
        <v>19600</v>
      </c>
      <c r="J71" s="76">
        <v>0</v>
      </c>
      <c r="K71" s="76">
        <v>0</v>
      </c>
      <c r="L71" s="76">
        <f t="shared" si="16"/>
        <v>19600</v>
      </c>
      <c r="M71" s="76">
        <f t="shared" si="16"/>
        <v>19600</v>
      </c>
      <c r="N71" s="78">
        <v>0</v>
      </c>
      <c r="O71" s="76">
        <v>0</v>
      </c>
      <c r="P71" s="76">
        <v>0</v>
      </c>
      <c r="Q71" s="76">
        <v>0</v>
      </c>
      <c r="R71" s="78">
        <v>0</v>
      </c>
      <c r="S71" s="76">
        <v>0</v>
      </c>
      <c r="T71" s="76">
        <v>0</v>
      </c>
      <c r="U71" s="76">
        <v>0</v>
      </c>
      <c r="V71" s="78">
        <v>0</v>
      </c>
      <c r="W71" s="76">
        <v>0</v>
      </c>
      <c r="X71" s="76">
        <v>0</v>
      </c>
      <c r="Y71" s="76">
        <v>0</v>
      </c>
      <c r="Z71" s="76">
        <v>0</v>
      </c>
      <c r="AA71" s="76">
        <v>0</v>
      </c>
      <c r="AB71" s="76">
        <v>0</v>
      </c>
      <c r="AC71" s="76">
        <v>0</v>
      </c>
    </row>
    <row r="72" spans="1:31" ht="25.5" customHeight="1">
      <c r="A72" s="64"/>
      <c r="B72" s="67"/>
      <c r="C72" s="61">
        <v>4440</v>
      </c>
      <c r="D72" s="60" t="s">
        <v>27</v>
      </c>
      <c r="E72" s="79">
        <f>SUM([1]Paragrafy!E63)</f>
        <v>160795</v>
      </c>
      <c r="F72" s="68">
        <f>ROUND([1]Paragrafy!$F63,0)</f>
        <v>160795</v>
      </c>
      <c r="G72" s="80">
        <f t="shared" si="11"/>
        <v>1</v>
      </c>
      <c r="H72" s="79">
        <f t="shared" si="12"/>
        <v>160795</v>
      </c>
      <c r="I72" s="79">
        <f t="shared" si="13"/>
        <v>160795</v>
      </c>
      <c r="J72" s="79">
        <v>0</v>
      </c>
      <c r="K72" s="79">
        <v>0</v>
      </c>
      <c r="L72" s="79">
        <f t="shared" si="16"/>
        <v>160795</v>
      </c>
      <c r="M72" s="79">
        <f t="shared" si="16"/>
        <v>160795</v>
      </c>
      <c r="N72" s="81">
        <v>0</v>
      </c>
      <c r="O72" s="79">
        <v>0</v>
      </c>
      <c r="P72" s="79">
        <v>0</v>
      </c>
      <c r="Q72" s="79">
        <v>0</v>
      </c>
      <c r="R72" s="81">
        <v>0</v>
      </c>
      <c r="S72" s="79">
        <v>0</v>
      </c>
      <c r="T72" s="79">
        <v>0</v>
      </c>
      <c r="U72" s="79">
        <v>0</v>
      </c>
      <c r="V72" s="81">
        <v>0</v>
      </c>
      <c r="W72" s="79">
        <v>0</v>
      </c>
      <c r="X72" s="79">
        <v>0</v>
      </c>
      <c r="Y72" s="79">
        <v>0</v>
      </c>
      <c r="Z72" s="79">
        <v>0</v>
      </c>
      <c r="AA72" s="79">
        <v>0</v>
      </c>
      <c r="AB72" s="79">
        <v>0</v>
      </c>
      <c r="AC72" s="79">
        <v>0</v>
      </c>
    </row>
    <row r="73" spans="1:31" s="2" customFormat="1" ht="12.75" customHeight="1">
      <c r="A73" s="64"/>
      <c r="B73" s="67"/>
      <c r="C73" s="49">
        <v>4480</v>
      </c>
      <c r="D73" s="50" t="s">
        <v>26</v>
      </c>
      <c r="E73" s="68">
        <f>SUM([1]Paragrafy!E64)</f>
        <v>17755</v>
      </c>
      <c r="F73" s="68">
        <f>ROUND([1]Paragrafy!$F64,0)</f>
        <v>17748</v>
      </c>
      <c r="G73" s="69">
        <f t="shared" si="11"/>
        <v>0.99960574486060261</v>
      </c>
      <c r="H73" s="68">
        <f t="shared" si="12"/>
        <v>17755</v>
      </c>
      <c r="I73" s="68">
        <f t="shared" si="13"/>
        <v>17748</v>
      </c>
      <c r="J73" s="68">
        <v>0</v>
      </c>
      <c r="K73" s="68">
        <v>0</v>
      </c>
      <c r="L73" s="68">
        <f t="shared" si="16"/>
        <v>17755</v>
      </c>
      <c r="M73" s="68">
        <f t="shared" si="16"/>
        <v>17748</v>
      </c>
      <c r="N73" s="70">
        <v>0</v>
      </c>
      <c r="O73" s="68">
        <v>0</v>
      </c>
      <c r="P73" s="68">
        <v>0</v>
      </c>
      <c r="Q73" s="68">
        <v>0</v>
      </c>
      <c r="R73" s="70">
        <v>0</v>
      </c>
      <c r="S73" s="68">
        <v>0</v>
      </c>
      <c r="T73" s="68">
        <v>0</v>
      </c>
      <c r="U73" s="68">
        <v>0</v>
      </c>
      <c r="V73" s="70">
        <v>0</v>
      </c>
      <c r="W73" s="68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68">
        <v>0</v>
      </c>
    </row>
    <row r="74" spans="1:31" s="2" customFormat="1" ht="24" customHeight="1">
      <c r="A74" s="64"/>
      <c r="B74" s="67"/>
      <c r="C74" s="59">
        <v>4700</v>
      </c>
      <c r="D74" s="60" t="s">
        <v>21</v>
      </c>
      <c r="E74" s="68">
        <f>SUM([1]Paragrafy!E65)</f>
        <v>15483</v>
      </c>
      <c r="F74" s="68">
        <f>ROUND([1]Paragrafy!$F65,0)</f>
        <v>15293</v>
      </c>
      <c r="G74" s="69">
        <f t="shared" si="11"/>
        <v>0.98772847639346384</v>
      </c>
      <c r="H74" s="68">
        <f t="shared" si="12"/>
        <v>15483</v>
      </c>
      <c r="I74" s="68">
        <f t="shared" si="13"/>
        <v>15293</v>
      </c>
      <c r="J74" s="68">
        <v>0</v>
      </c>
      <c r="K74" s="68">
        <v>0</v>
      </c>
      <c r="L74" s="68">
        <f t="shared" si="16"/>
        <v>15483</v>
      </c>
      <c r="M74" s="68">
        <f t="shared" si="16"/>
        <v>15293</v>
      </c>
      <c r="N74" s="70">
        <v>0</v>
      </c>
      <c r="O74" s="68">
        <v>0</v>
      </c>
      <c r="P74" s="68">
        <v>0</v>
      </c>
      <c r="Q74" s="68">
        <v>0</v>
      </c>
      <c r="R74" s="70">
        <v>0</v>
      </c>
      <c r="S74" s="68">
        <v>0</v>
      </c>
      <c r="T74" s="68">
        <v>0</v>
      </c>
      <c r="U74" s="68">
        <v>0</v>
      </c>
      <c r="V74" s="70">
        <v>0</v>
      </c>
      <c r="W74" s="68">
        <v>0</v>
      </c>
      <c r="X74" s="68">
        <v>0</v>
      </c>
      <c r="Y74" s="68">
        <v>0</v>
      </c>
      <c r="Z74" s="68">
        <v>0</v>
      </c>
      <c r="AA74" s="68">
        <v>0</v>
      </c>
      <c r="AB74" s="68">
        <v>0</v>
      </c>
      <c r="AC74" s="68">
        <v>0</v>
      </c>
    </row>
    <row r="75" spans="1:31" ht="12.75" customHeight="1">
      <c r="A75" s="64"/>
      <c r="B75" s="67"/>
      <c r="C75" s="49">
        <v>6050</v>
      </c>
      <c r="D75" s="50" t="s">
        <v>20</v>
      </c>
      <c r="E75" s="68">
        <f>SUM([1]Paragrafy!E66)</f>
        <v>8641543</v>
      </c>
      <c r="F75" s="68">
        <f>ROUND([1]Paragrafy!$F66,0)</f>
        <v>7725861</v>
      </c>
      <c r="G75" s="69">
        <f t="shared" si="11"/>
        <v>0.89403721071572517</v>
      </c>
      <c r="H75" s="68">
        <v>0</v>
      </c>
      <c r="I75" s="68">
        <v>0</v>
      </c>
      <c r="J75" s="68">
        <v>0</v>
      </c>
      <c r="K75" s="68">
        <v>0</v>
      </c>
      <c r="L75" s="68">
        <v>0</v>
      </c>
      <c r="M75" s="68">
        <v>0</v>
      </c>
      <c r="N75" s="70">
        <v>0</v>
      </c>
      <c r="O75" s="68">
        <v>0</v>
      </c>
      <c r="P75" s="70">
        <v>0</v>
      </c>
      <c r="Q75" s="68">
        <v>0</v>
      </c>
      <c r="R75" s="70">
        <v>0</v>
      </c>
      <c r="S75" s="68">
        <v>0</v>
      </c>
      <c r="T75" s="70">
        <v>0</v>
      </c>
      <c r="U75" s="68">
        <v>0</v>
      </c>
      <c r="V75" s="70">
        <v>0</v>
      </c>
      <c r="W75" s="68">
        <v>0</v>
      </c>
      <c r="X75" s="68">
        <f t="shared" ref="X75:Y77" si="17">SUM(E75)</f>
        <v>8641543</v>
      </c>
      <c r="Y75" s="68">
        <f t="shared" si="17"/>
        <v>7725861</v>
      </c>
      <c r="Z75" s="68">
        <f>SUM(X75)</f>
        <v>8641543</v>
      </c>
      <c r="AA75" s="68">
        <f>SUM(Y75)</f>
        <v>7725861</v>
      </c>
      <c r="AB75" s="68">
        <v>0</v>
      </c>
      <c r="AC75" s="68">
        <v>0</v>
      </c>
    </row>
    <row r="76" spans="1:31" ht="12.75" customHeight="1">
      <c r="A76" s="82"/>
      <c r="B76" s="83"/>
      <c r="C76" s="84">
        <v>6057</v>
      </c>
      <c r="D76" s="50" t="s">
        <v>20</v>
      </c>
      <c r="E76" s="70">
        <f>SUM([1]Paragrafy!E67)</f>
        <v>32137725</v>
      </c>
      <c r="F76" s="70">
        <f>ROUND([1]Paragrafy!$F67,0)</f>
        <v>28676388</v>
      </c>
      <c r="G76" s="85">
        <f t="shared" si="11"/>
        <v>0.89229676338322017</v>
      </c>
      <c r="H76" s="70">
        <v>0</v>
      </c>
      <c r="I76" s="70">
        <v>0</v>
      </c>
      <c r="J76" s="70">
        <v>0</v>
      </c>
      <c r="K76" s="70">
        <v>0</v>
      </c>
      <c r="L76" s="70">
        <v>0</v>
      </c>
      <c r="M76" s="70">
        <v>0</v>
      </c>
      <c r="N76" s="70">
        <v>0</v>
      </c>
      <c r="O76" s="70">
        <v>0</v>
      </c>
      <c r="P76" s="70">
        <v>0</v>
      </c>
      <c r="Q76" s="70">
        <v>0</v>
      </c>
      <c r="R76" s="70">
        <v>0</v>
      </c>
      <c r="S76" s="70">
        <v>0</v>
      </c>
      <c r="T76" s="70">
        <v>0</v>
      </c>
      <c r="U76" s="70">
        <v>0</v>
      </c>
      <c r="V76" s="70">
        <v>0</v>
      </c>
      <c r="W76" s="70">
        <v>0</v>
      </c>
      <c r="X76" s="70">
        <f t="shared" si="17"/>
        <v>32137725</v>
      </c>
      <c r="Y76" s="70">
        <f t="shared" si="17"/>
        <v>28676388</v>
      </c>
      <c r="Z76" s="70">
        <v>0</v>
      </c>
      <c r="AA76" s="70">
        <v>0</v>
      </c>
      <c r="AB76" s="70">
        <f>SUM(X76)</f>
        <v>32137725</v>
      </c>
      <c r="AC76" s="68">
        <f>SUM(Y76)</f>
        <v>28676388</v>
      </c>
      <c r="AD76" s="2"/>
    </row>
    <row r="77" spans="1:31" ht="12.75" customHeight="1">
      <c r="A77" s="64"/>
      <c r="B77" s="67"/>
      <c r="C77" s="59">
        <v>6059</v>
      </c>
      <c r="D77" s="50" t="s">
        <v>20</v>
      </c>
      <c r="E77" s="68">
        <f>SUM([1]Paragrafy!E68)</f>
        <v>9682084</v>
      </c>
      <c r="F77" s="68">
        <f>ROUND([1]Paragrafy!$F68,0)</f>
        <v>8587962</v>
      </c>
      <c r="G77" s="69">
        <f t="shared" si="11"/>
        <v>0.88699519648868985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70"/>
      <c r="O77" s="68"/>
      <c r="P77" s="68"/>
      <c r="Q77" s="68"/>
      <c r="R77" s="70"/>
      <c r="S77" s="68"/>
      <c r="T77" s="68"/>
      <c r="U77" s="68"/>
      <c r="V77" s="70"/>
      <c r="W77" s="68"/>
      <c r="X77" s="68">
        <f t="shared" si="17"/>
        <v>9682084</v>
      </c>
      <c r="Y77" s="68">
        <f t="shared" si="17"/>
        <v>8587962</v>
      </c>
      <c r="Z77" s="68">
        <v>0</v>
      </c>
      <c r="AA77" s="68">
        <v>0</v>
      </c>
      <c r="AB77" s="68">
        <f>SUM(X77)</f>
        <v>9682084</v>
      </c>
      <c r="AC77" s="68">
        <f>SUM(Y77)</f>
        <v>8587962</v>
      </c>
    </row>
    <row r="78" spans="1:31" s="87" customFormat="1" ht="27" customHeight="1">
      <c r="A78" s="65"/>
      <c r="B78" s="38" t="s">
        <v>307</v>
      </c>
      <c r="C78" s="38"/>
      <c r="D78" s="39" t="s">
        <v>306</v>
      </c>
      <c r="E78" s="86">
        <f>SUM(E79:E121)</f>
        <v>6622600</v>
      </c>
      <c r="F78" s="86">
        <f>SUM(F79:F121)</f>
        <v>4632191</v>
      </c>
      <c r="G78" s="58">
        <f t="shared" si="11"/>
        <v>0.69945202790444838</v>
      </c>
      <c r="H78" s="57">
        <f t="shared" ref="H78:AC78" si="18">SUM(H79:H121)</f>
        <v>6429600</v>
      </c>
      <c r="I78" s="57">
        <f t="shared" si="18"/>
        <v>4632191</v>
      </c>
      <c r="J78" s="57">
        <f t="shared" si="18"/>
        <v>0</v>
      </c>
      <c r="K78" s="57">
        <f t="shared" si="18"/>
        <v>0</v>
      </c>
      <c r="L78" s="57">
        <f t="shared" si="18"/>
        <v>594600</v>
      </c>
      <c r="M78" s="57">
        <f t="shared" si="18"/>
        <v>257538</v>
      </c>
      <c r="N78" s="66">
        <f t="shared" si="18"/>
        <v>0</v>
      </c>
      <c r="O78" s="57">
        <f t="shared" si="18"/>
        <v>0</v>
      </c>
      <c r="P78" s="57">
        <f t="shared" si="18"/>
        <v>0</v>
      </c>
      <c r="Q78" s="57">
        <f t="shared" si="18"/>
        <v>0</v>
      </c>
      <c r="R78" s="66">
        <f t="shared" si="18"/>
        <v>5835000</v>
      </c>
      <c r="S78" s="57">
        <f t="shared" si="18"/>
        <v>4374653</v>
      </c>
      <c r="T78" s="57">
        <f t="shared" si="18"/>
        <v>0</v>
      </c>
      <c r="U78" s="57">
        <f t="shared" si="18"/>
        <v>0</v>
      </c>
      <c r="V78" s="66">
        <f t="shared" si="18"/>
        <v>0</v>
      </c>
      <c r="W78" s="57">
        <f t="shared" si="18"/>
        <v>0</v>
      </c>
      <c r="X78" s="57">
        <f t="shared" si="18"/>
        <v>193000</v>
      </c>
      <c r="Y78" s="57">
        <f t="shared" si="18"/>
        <v>0</v>
      </c>
      <c r="Z78" s="57">
        <f t="shared" si="18"/>
        <v>35000</v>
      </c>
      <c r="AA78" s="57">
        <f t="shared" si="18"/>
        <v>0</v>
      </c>
      <c r="AB78" s="57">
        <f t="shared" si="18"/>
        <v>158000</v>
      </c>
      <c r="AC78" s="57">
        <f t="shared" si="18"/>
        <v>0</v>
      </c>
    </row>
    <row r="79" spans="1:31" ht="60.75" customHeight="1">
      <c r="A79" s="64"/>
      <c r="B79" s="48"/>
      <c r="C79" s="59">
        <v>2918</v>
      </c>
      <c r="D79" s="60" t="s">
        <v>83</v>
      </c>
      <c r="E79" s="79">
        <f>SUM([1]Paragrafy!E70)</f>
        <v>63750</v>
      </c>
      <c r="F79" s="79">
        <f>ROUND([1]Paragrafy!$F70,0)</f>
        <v>4684</v>
      </c>
      <c r="G79" s="53">
        <f t="shared" si="11"/>
        <v>7.3474509803921575E-2</v>
      </c>
      <c r="H79" s="51">
        <f t="shared" ref="H79:H118" si="19">SUM(E79)</f>
        <v>63750</v>
      </c>
      <c r="I79" s="51">
        <f t="shared" ref="I79:I118" si="20">SUM(F79)</f>
        <v>4684</v>
      </c>
      <c r="J79" s="51">
        <v>0</v>
      </c>
      <c r="K79" s="51">
        <v>0</v>
      </c>
      <c r="L79" s="51">
        <v>0</v>
      </c>
      <c r="M79" s="51">
        <v>0</v>
      </c>
      <c r="N79" s="54">
        <v>0</v>
      </c>
      <c r="O79" s="51">
        <v>0</v>
      </c>
      <c r="P79" s="51">
        <v>0</v>
      </c>
      <c r="Q79" s="51">
        <v>0</v>
      </c>
      <c r="R79" s="54">
        <f>SUM(H79)</f>
        <v>63750</v>
      </c>
      <c r="S79" s="51">
        <f>SUM(I79)</f>
        <v>4684</v>
      </c>
      <c r="T79" s="51">
        <v>0</v>
      </c>
      <c r="U79" s="51">
        <v>0</v>
      </c>
      <c r="V79" s="54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5">
        <v>0</v>
      </c>
    </row>
    <row r="80" spans="1:31" ht="61.5" customHeight="1">
      <c r="A80" s="64"/>
      <c r="B80" s="48"/>
      <c r="C80" s="59">
        <v>2919</v>
      </c>
      <c r="D80" s="60" t="s">
        <v>83</v>
      </c>
      <c r="E80" s="79">
        <f>SUM([1]Paragrafy!E71)</f>
        <v>21250</v>
      </c>
      <c r="F80" s="79">
        <f>ROUND([1]Paragrafy!$F71,0)</f>
        <v>1561</v>
      </c>
      <c r="G80" s="53">
        <f t="shared" si="11"/>
        <v>7.3458823529411771E-2</v>
      </c>
      <c r="H80" s="51">
        <f t="shared" si="19"/>
        <v>21250</v>
      </c>
      <c r="I80" s="51">
        <f t="shared" si="20"/>
        <v>1561</v>
      </c>
      <c r="J80" s="51">
        <v>0</v>
      </c>
      <c r="K80" s="51">
        <v>0</v>
      </c>
      <c r="L80" s="51">
        <v>0</v>
      </c>
      <c r="M80" s="51">
        <v>0</v>
      </c>
      <c r="N80" s="54">
        <v>0</v>
      </c>
      <c r="O80" s="51">
        <v>0</v>
      </c>
      <c r="P80" s="51">
        <v>0</v>
      </c>
      <c r="Q80" s="51">
        <v>0</v>
      </c>
      <c r="R80" s="54">
        <f>SUM(E80)</f>
        <v>21250</v>
      </c>
      <c r="S80" s="51">
        <f t="shared" ref="S80:S92" si="21">SUM(I80)</f>
        <v>1561</v>
      </c>
      <c r="T80" s="51">
        <v>0</v>
      </c>
      <c r="U80" s="51">
        <v>0</v>
      </c>
      <c r="V80" s="54">
        <v>0</v>
      </c>
      <c r="W80" s="51">
        <v>0</v>
      </c>
      <c r="X80" s="51">
        <v>0</v>
      </c>
      <c r="Y80" s="51">
        <v>0</v>
      </c>
      <c r="Z80" s="51">
        <v>0</v>
      </c>
      <c r="AA80" s="51">
        <v>0</v>
      </c>
      <c r="AB80" s="51">
        <v>0</v>
      </c>
      <c r="AC80" s="55">
        <v>0</v>
      </c>
    </row>
    <row r="81" spans="1:30" ht="25.5">
      <c r="A81" s="64"/>
      <c r="B81" s="48"/>
      <c r="C81" s="59">
        <v>3048</v>
      </c>
      <c r="D81" s="60" t="s">
        <v>7</v>
      </c>
      <c r="E81" s="79">
        <f>SUM([1]Paragrafy!E72)</f>
        <v>67500</v>
      </c>
      <c r="F81" s="79">
        <f>ROUND([1]Paragrafy!$F72,0)</f>
        <v>30000</v>
      </c>
      <c r="G81" s="53">
        <f t="shared" si="11"/>
        <v>0.44444444444444442</v>
      </c>
      <c r="H81" s="51">
        <f t="shared" si="19"/>
        <v>67500</v>
      </c>
      <c r="I81" s="51">
        <f t="shared" si="20"/>
        <v>30000</v>
      </c>
      <c r="J81" s="51">
        <v>0</v>
      </c>
      <c r="K81" s="51">
        <v>0</v>
      </c>
      <c r="L81" s="51">
        <v>0</v>
      </c>
      <c r="M81" s="51">
        <v>0</v>
      </c>
      <c r="N81" s="54">
        <v>0</v>
      </c>
      <c r="O81" s="51">
        <v>0</v>
      </c>
      <c r="P81" s="51">
        <v>0</v>
      </c>
      <c r="Q81" s="51">
        <v>0</v>
      </c>
      <c r="R81" s="54">
        <f t="shared" ref="R81:R92" si="22">SUM(H81)</f>
        <v>67500</v>
      </c>
      <c r="S81" s="51">
        <f t="shared" si="21"/>
        <v>30000</v>
      </c>
      <c r="T81" s="51">
        <v>0</v>
      </c>
      <c r="U81" s="51">
        <v>0</v>
      </c>
      <c r="V81" s="54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5">
        <v>0</v>
      </c>
    </row>
    <row r="82" spans="1:30" ht="25.5">
      <c r="A82" s="64"/>
      <c r="B82" s="48"/>
      <c r="C82" s="59">
        <v>3049</v>
      </c>
      <c r="D82" s="60" t="s">
        <v>7</v>
      </c>
      <c r="E82" s="79">
        <f>SUM([1]Paragrafy!E73)</f>
        <v>22500</v>
      </c>
      <c r="F82" s="79">
        <f>ROUND([1]Paragrafy!$F73,0)</f>
        <v>10000</v>
      </c>
      <c r="G82" s="53">
        <f t="shared" si="11"/>
        <v>0.44444444444444442</v>
      </c>
      <c r="H82" s="51">
        <f t="shared" si="19"/>
        <v>22500</v>
      </c>
      <c r="I82" s="51">
        <f t="shared" si="20"/>
        <v>10000</v>
      </c>
      <c r="J82" s="51">
        <f>SUM([1]Paragrafy!I73)</f>
        <v>0</v>
      </c>
      <c r="K82" s="51">
        <f>SUM([1]Paragrafy!J73)</f>
        <v>0</v>
      </c>
      <c r="L82" s="51">
        <f>SUM([1]Paragrafy!K73)</f>
        <v>0</v>
      </c>
      <c r="M82" s="51">
        <v>0</v>
      </c>
      <c r="N82" s="54">
        <v>0</v>
      </c>
      <c r="O82" s="51">
        <v>0</v>
      </c>
      <c r="P82" s="51">
        <v>0</v>
      </c>
      <c r="Q82" s="51">
        <v>0</v>
      </c>
      <c r="R82" s="54">
        <f t="shared" si="22"/>
        <v>22500</v>
      </c>
      <c r="S82" s="51">
        <f t="shared" si="21"/>
        <v>10000</v>
      </c>
      <c r="T82" s="51">
        <v>0</v>
      </c>
      <c r="U82" s="51">
        <v>0</v>
      </c>
      <c r="V82" s="54">
        <v>0</v>
      </c>
      <c r="W82" s="51">
        <v>0</v>
      </c>
      <c r="X82" s="51">
        <v>0</v>
      </c>
      <c r="Y82" s="51">
        <v>0</v>
      </c>
      <c r="Z82" s="51">
        <v>0</v>
      </c>
      <c r="AA82" s="51">
        <v>0</v>
      </c>
      <c r="AB82" s="51">
        <v>0</v>
      </c>
      <c r="AC82" s="55">
        <v>0</v>
      </c>
    </row>
    <row r="83" spans="1:30">
      <c r="A83" s="64"/>
      <c r="B83" s="63"/>
      <c r="C83" s="49">
        <v>4018</v>
      </c>
      <c r="D83" s="50" t="s">
        <v>39</v>
      </c>
      <c r="E83" s="68">
        <f>SUM([1]Paragrafy!E74)</f>
        <v>1869032</v>
      </c>
      <c r="F83" s="79">
        <f>ROUND([1]Paragrafy!$F74,0)</f>
        <v>1399078</v>
      </c>
      <c r="G83" s="53">
        <f t="shared" ref="G83:G114" si="23">F83/E83</f>
        <v>0.74855754208595682</v>
      </c>
      <c r="H83" s="54">
        <f t="shared" si="19"/>
        <v>1869032</v>
      </c>
      <c r="I83" s="51">
        <f t="shared" si="20"/>
        <v>1399078</v>
      </c>
      <c r="J83" s="54">
        <v>0</v>
      </c>
      <c r="K83" s="51">
        <v>0</v>
      </c>
      <c r="L83" s="54">
        <v>0</v>
      </c>
      <c r="M83" s="51">
        <v>0</v>
      </c>
      <c r="N83" s="54">
        <v>0</v>
      </c>
      <c r="O83" s="51">
        <v>0</v>
      </c>
      <c r="P83" s="54">
        <v>0</v>
      </c>
      <c r="Q83" s="51">
        <v>0</v>
      </c>
      <c r="R83" s="54">
        <f t="shared" si="22"/>
        <v>1869032</v>
      </c>
      <c r="S83" s="51">
        <f t="shared" si="21"/>
        <v>1399078</v>
      </c>
      <c r="T83" s="54">
        <v>0</v>
      </c>
      <c r="U83" s="51">
        <v>0</v>
      </c>
      <c r="V83" s="54">
        <v>0</v>
      </c>
      <c r="W83" s="51">
        <v>0</v>
      </c>
      <c r="X83" s="54">
        <v>0</v>
      </c>
      <c r="Y83" s="51">
        <v>0</v>
      </c>
      <c r="Z83" s="54">
        <v>0</v>
      </c>
      <c r="AA83" s="51">
        <v>0</v>
      </c>
      <c r="AB83" s="54">
        <v>0</v>
      </c>
      <c r="AC83" s="55">
        <v>0</v>
      </c>
      <c r="AD83" s="2"/>
    </row>
    <row r="84" spans="1:30">
      <c r="A84" s="64"/>
      <c r="B84" s="48"/>
      <c r="C84" s="49">
        <v>4019</v>
      </c>
      <c r="D84" s="50" t="s">
        <v>39</v>
      </c>
      <c r="E84" s="68">
        <f>SUM([1]Paragrafy!E75)</f>
        <v>622844</v>
      </c>
      <c r="F84" s="79">
        <f>ROUND([1]Paragrafy!$F75,0)</f>
        <v>466360</v>
      </c>
      <c r="G84" s="53">
        <f t="shared" si="23"/>
        <v>0.74875891876617584</v>
      </c>
      <c r="H84" s="51">
        <f t="shared" si="19"/>
        <v>622844</v>
      </c>
      <c r="I84" s="51">
        <f t="shared" si="20"/>
        <v>466360</v>
      </c>
      <c r="J84" s="51">
        <v>0</v>
      </c>
      <c r="K84" s="51">
        <v>0</v>
      </c>
      <c r="L84" s="51">
        <v>0</v>
      </c>
      <c r="M84" s="51">
        <v>0</v>
      </c>
      <c r="N84" s="54">
        <v>0</v>
      </c>
      <c r="O84" s="51">
        <v>0</v>
      </c>
      <c r="P84" s="51">
        <v>0</v>
      </c>
      <c r="Q84" s="51">
        <v>0</v>
      </c>
      <c r="R84" s="54">
        <f t="shared" si="22"/>
        <v>622844</v>
      </c>
      <c r="S84" s="51">
        <f t="shared" si="21"/>
        <v>466360</v>
      </c>
      <c r="T84" s="51">
        <v>0</v>
      </c>
      <c r="U84" s="51">
        <v>0</v>
      </c>
      <c r="V84" s="54">
        <v>0</v>
      </c>
      <c r="W84" s="51">
        <v>0</v>
      </c>
      <c r="X84" s="51">
        <v>0</v>
      </c>
      <c r="Y84" s="51">
        <v>0</v>
      </c>
      <c r="Z84" s="51">
        <v>0</v>
      </c>
      <c r="AA84" s="51">
        <v>0</v>
      </c>
      <c r="AB84" s="51">
        <v>0</v>
      </c>
      <c r="AC84" s="55">
        <v>0</v>
      </c>
    </row>
    <row r="85" spans="1:30">
      <c r="A85" s="64"/>
      <c r="B85" s="48"/>
      <c r="C85" s="49">
        <v>4048</v>
      </c>
      <c r="D85" s="50" t="s">
        <v>38</v>
      </c>
      <c r="E85" s="68">
        <f>SUM([1]Paragrafy!E76)</f>
        <v>161250</v>
      </c>
      <c r="F85" s="79">
        <f>ROUND([1]Paragrafy!$F76,0)</f>
        <v>105346</v>
      </c>
      <c r="G85" s="53">
        <f t="shared" si="23"/>
        <v>0.653308527131783</v>
      </c>
      <c r="H85" s="51">
        <f t="shared" si="19"/>
        <v>161250</v>
      </c>
      <c r="I85" s="51">
        <f t="shared" si="20"/>
        <v>105346</v>
      </c>
      <c r="J85" s="51">
        <v>0</v>
      </c>
      <c r="K85" s="51">
        <v>0</v>
      </c>
      <c r="L85" s="51">
        <v>0</v>
      </c>
      <c r="M85" s="51">
        <v>0</v>
      </c>
      <c r="N85" s="54">
        <v>0</v>
      </c>
      <c r="O85" s="51">
        <v>0</v>
      </c>
      <c r="P85" s="51">
        <v>0</v>
      </c>
      <c r="Q85" s="51">
        <v>0</v>
      </c>
      <c r="R85" s="54">
        <f t="shared" si="22"/>
        <v>161250</v>
      </c>
      <c r="S85" s="51">
        <f t="shared" si="21"/>
        <v>105346</v>
      </c>
      <c r="T85" s="51">
        <v>0</v>
      </c>
      <c r="U85" s="51">
        <v>0</v>
      </c>
      <c r="V85" s="54">
        <v>0</v>
      </c>
      <c r="W85" s="51">
        <v>0</v>
      </c>
      <c r="X85" s="51">
        <v>0</v>
      </c>
      <c r="Y85" s="51">
        <v>0</v>
      </c>
      <c r="Z85" s="51">
        <v>0</v>
      </c>
      <c r="AA85" s="51">
        <v>0</v>
      </c>
      <c r="AB85" s="51">
        <v>0</v>
      </c>
      <c r="AC85" s="55">
        <v>0</v>
      </c>
    </row>
    <row r="86" spans="1:30">
      <c r="A86" s="64"/>
      <c r="B86" s="48"/>
      <c r="C86" s="49">
        <v>4049</v>
      </c>
      <c r="D86" s="50" t="s">
        <v>38</v>
      </c>
      <c r="E86" s="68">
        <f>SUM([1]Paragrafy!E77)</f>
        <v>53750</v>
      </c>
      <c r="F86" s="79">
        <f>ROUND([1]Paragrafy!$F77,0)</f>
        <v>35115</v>
      </c>
      <c r="G86" s="53">
        <f t="shared" si="23"/>
        <v>0.65330232558139534</v>
      </c>
      <c r="H86" s="51">
        <f t="shared" si="19"/>
        <v>53750</v>
      </c>
      <c r="I86" s="51">
        <f t="shared" si="20"/>
        <v>35115</v>
      </c>
      <c r="J86" s="51">
        <v>0</v>
      </c>
      <c r="K86" s="51">
        <v>0</v>
      </c>
      <c r="L86" s="51">
        <v>0</v>
      </c>
      <c r="M86" s="51">
        <v>0</v>
      </c>
      <c r="N86" s="54">
        <v>0</v>
      </c>
      <c r="O86" s="51">
        <v>0</v>
      </c>
      <c r="P86" s="51">
        <v>0</v>
      </c>
      <c r="Q86" s="51">
        <v>0</v>
      </c>
      <c r="R86" s="54">
        <f t="shared" si="22"/>
        <v>53750</v>
      </c>
      <c r="S86" s="51">
        <f t="shared" si="21"/>
        <v>35115</v>
      </c>
      <c r="T86" s="51">
        <v>0</v>
      </c>
      <c r="U86" s="51">
        <v>0</v>
      </c>
      <c r="V86" s="54">
        <v>0</v>
      </c>
      <c r="W86" s="51">
        <v>0</v>
      </c>
      <c r="X86" s="51">
        <v>0</v>
      </c>
      <c r="Y86" s="51">
        <v>0</v>
      </c>
      <c r="Z86" s="51">
        <v>0</v>
      </c>
      <c r="AA86" s="51">
        <v>0</v>
      </c>
      <c r="AB86" s="51">
        <v>0</v>
      </c>
      <c r="AC86" s="55">
        <v>0</v>
      </c>
    </row>
    <row r="87" spans="1:30">
      <c r="A87" s="64"/>
      <c r="B87" s="48"/>
      <c r="C87" s="49">
        <v>4118</v>
      </c>
      <c r="D87" s="50" t="s">
        <v>5</v>
      </c>
      <c r="E87" s="68">
        <f>SUM([1]Paragrafy!E78)</f>
        <v>301981</v>
      </c>
      <c r="F87" s="79">
        <f>ROUND([1]Paragrafy!$F78,0)</f>
        <v>260540</v>
      </c>
      <c r="G87" s="53">
        <f t="shared" si="23"/>
        <v>0.86276951198916485</v>
      </c>
      <c r="H87" s="51">
        <f t="shared" si="19"/>
        <v>301981</v>
      </c>
      <c r="I87" s="51">
        <f t="shared" si="20"/>
        <v>260540</v>
      </c>
      <c r="J87" s="51">
        <v>0</v>
      </c>
      <c r="K87" s="51">
        <v>0</v>
      </c>
      <c r="L87" s="51">
        <v>0</v>
      </c>
      <c r="M87" s="51">
        <v>0</v>
      </c>
      <c r="N87" s="54">
        <v>0</v>
      </c>
      <c r="O87" s="51">
        <v>0</v>
      </c>
      <c r="P87" s="51">
        <v>0</v>
      </c>
      <c r="Q87" s="51">
        <v>0</v>
      </c>
      <c r="R87" s="54">
        <f t="shared" si="22"/>
        <v>301981</v>
      </c>
      <c r="S87" s="51">
        <f t="shared" si="21"/>
        <v>260540</v>
      </c>
      <c r="T87" s="51">
        <v>0</v>
      </c>
      <c r="U87" s="51">
        <v>0</v>
      </c>
      <c r="V87" s="54">
        <v>0</v>
      </c>
      <c r="W87" s="51">
        <v>0</v>
      </c>
      <c r="X87" s="51">
        <v>0</v>
      </c>
      <c r="Y87" s="51">
        <v>0</v>
      </c>
      <c r="Z87" s="51">
        <v>0</v>
      </c>
      <c r="AA87" s="51">
        <v>0</v>
      </c>
      <c r="AB87" s="51">
        <v>0</v>
      </c>
      <c r="AC87" s="55">
        <v>0</v>
      </c>
    </row>
    <row r="88" spans="1:30">
      <c r="A88" s="64"/>
      <c r="B88" s="48"/>
      <c r="C88" s="49">
        <v>4119</v>
      </c>
      <c r="D88" s="50" t="s">
        <v>5</v>
      </c>
      <c r="E88" s="68">
        <f>SUM([1]Paragrafy!E79)</f>
        <v>100161</v>
      </c>
      <c r="F88" s="79">
        <f>ROUND([1]Paragrafy!$F79,0)</f>
        <v>86847</v>
      </c>
      <c r="G88" s="53">
        <f t="shared" si="23"/>
        <v>0.86707401084254354</v>
      </c>
      <c r="H88" s="51">
        <f t="shared" si="19"/>
        <v>100161</v>
      </c>
      <c r="I88" s="51">
        <f t="shared" si="20"/>
        <v>86847</v>
      </c>
      <c r="J88" s="51">
        <v>0</v>
      </c>
      <c r="K88" s="51">
        <v>0</v>
      </c>
      <c r="L88" s="51">
        <v>0</v>
      </c>
      <c r="M88" s="51">
        <v>0</v>
      </c>
      <c r="N88" s="54">
        <v>0</v>
      </c>
      <c r="O88" s="51">
        <v>0</v>
      </c>
      <c r="P88" s="51">
        <v>0</v>
      </c>
      <c r="Q88" s="51">
        <v>0</v>
      </c>
      <c r="R88" s="54">
        <f t="shared" si="22"/>
        <v>100161</v>
      </c>
      <c r="S88" s="51">
        <f t="shared" si="21"/>
        <v>86847</v>
      </c>
      <c r="T88" s="51">
        <v>0</v>
      </c>
      <c r="U88" s="51">
        <v>0</v>
      </c>
      <c r="V88" s="54">
        <v>0</v>
      </c>
      <c r="W88" s="51">
        <v>0</v>
      </c>
      <c r="X88" s="51">
        <v>0</v>
      </c>
      <c r="Y88" s="51">
        <v>0</v>
      </c>
      <c r="Z88" s="51">
        <v>0</v>
      </c>
      <c r="AA88" s="51">
        <v>0</v>
      </c>
      <c r="AB88" s="51">
        <v>0</v>
      </c>
      <c r="AC88" s="55">
        <v>0</v>
      </c>
    </row>
    <row r="89" spans="1:30">
      <c r="A89" s="64"/>
      <c r="B89" s="48"/>
      <c r="C89" s="49">
        <v>4128</v>
      </c>
      <c r="D89" s="50" t="s">
        <v>4</v>
      </c>
      <c r="E89" s="68">
        <f>SUM([1]Paragrafy!E80)</f>
        <v>53236</v>
      </c>
      <c r="F89" s="79">
        <f>ROUND([1]Paragrafy!$F80,0)</f>
        <v>33426</v>
      </c>
      <c r="G89" s="53">
        <f t="shared" si="23"/>
        <v>0.62788338718160641</v>
      </c>
      <c r="H89" s="51">
        <f t="shared" si="19"/>
        <v>53236</v>
      </c>
      <c r="I89" s="51">
        <f t="shared" si="20"/>
        <v>33426</v>
      </c>
      <c r="J89" s="51">
        <v>0</v>
      </c>
      <c r="K89" s="51">
        <v>0</v>
      </c>
      <c r="L89" s="51">
        <v>0</v>
      </c>
      <c r="M89" s="51">
        <v>0</v>
      </c>
      <c r="N89" s="54">
        <v>0</v>
      </c>
      <c r="O89" s="51">
        <v>0</v>
      </c>
      <c r="P89" s="51">
        <v>0</v>
      </c>
      <c r="Q89" s="51">
        <v>0</v>
      </c>
      <c r="R89" s="54">
        <f t="shared" si="22"/>
        <v>53236</v>
      </c>
      <c r="S89" s="51">
        <f t="shared" si="21"/>
        <v>33426</v>
      </c>
      <c r="T89" s="51">
        <v>0</v>
      </c>
      <c r="U89" s="51">
        <v>0</v>
      </c>
      <c r="V89" s="54">
        <v>0</v>
      </c>
      <c r="W89" s="51">
        <v>0</v>
      </c>
      <c r="X89" s="51">
        <v>0</v>
      </c>
      <c r="Y89" s="51">
        <v>0</v>
      </c>
      <c r="Z89" s="51">
        <v>0</v>
      </c>
      <c r="AA89" s="51">
        <v>0</v>
      </c>
      <c r="AB89" s="51">
        <v>0</v>
      </c>
      <c r="AC89" s="55">
        <v>0</v>
      </c>
    </row>
    <row r="90" spans="1:30">
      <c r="A90" s="64"/>
      <c r="B90" s="63"/>
      <c r="C90" s="49">
        <v>4129</v>
      </c>
      <c r="D90" s="50" t="s">
        <v>4</v>
      </c>
      <c r="E90" s="68">
        <f>SUM([1]Paragrafy!E81)</f>
        <v>17746</v>
      </c>
      <c r="F90" s="79">
        <f>ROUND([1]Paragrafy!$F81,0)</f>
        <v>11143</v>
      </c>
      <c r="G90" s="53">
        <f t="shared" si="23"/>
        <v>0.62791615011833657</v>
      </c>
      <c r="H90" s="51">
        <f t="shared" si="19"/>
        <v>17746</v>
      </c>
      <c r="I90" s="51">
        <f t="shared" si="20"/>
        <v>11143</v>
      </c>
      <c r="J90" s="51">
        <v>0</v>
      </c>
      <c r="K90" s="51">
        <v>0</v>
      </c>
      <c r="L90" s="51">
        <v>0</v>
      </c>
      <c r="M90" s="51">
        <v>0</v>
      </c>
      <c r="N90" s="54">
        <v>0</v>
      </c>
      <c r="O90" s="51">
        <v>0</v>
      </c>
      <c r="P90" s="51">
        <v>0</v>
      </c>
      <c r="Q90" s="51">
        <v>0</v>
      </c>
      <c r="R90" s="54">
        <f t="shared" si="22"/>
        <v>17746</v>
      </c>
      <c r="S90" s="51">
        <f t="shared" si="21"/>
        <v>11143</v>
      </c>
      <c r="T90" s="51">
        <v>0</v>
      </c>
      <c r="U90" s="51">
        <v>0</v>
      </c>
      <c r="V90" s="54">
        <v>0</v>
      </c>
      <c r="W90" s="51">
        <v>0</v>
      </c>
      <c r="X90" s="51">
        <v>0</v>
      </c>
      <c r="Y90" s="51">
        <v>0</v>
      </c>
      <c r="Z90" s="51">
        <v>0</v>
      </c>
      <c r="AA90" s="51">
        <v>0</v>
      </c>
      <c r="AB90" s="51">
        <v>0</v>
      </c>
      <c r="AC90" s="55">
        <v>0</v>
      </c>
    </row>
    <row r="91" spans="1:30">
      <c r="A91" s="64"/>
      <c r="B91" s="63"/>
      <c r="C91" s="49">
        <v>4178</v>
      </c>
      <c r="D91" s="50" t="s">
        <v>3</v>
      </c>
      <c r="E91" s="68">
        <f>SUM([1]Paragrafy!E82)</f>
        <v>120000</v>
      </c>
      <c r="F91" s="79">
        <f>ROUND([1]Paragrafy!$F82,0)</f>
        <v>110250</v>
      </c>
      <c r="G91" s="53">
        <f t="shared" si="23"/>
        <v>0.91874999999999996</v>
      </c>
      <c r="H91" s="51">
        <f t="shared" si="19"/>
        <v>120000</v>
      </c>
      <c r="I91" s="51">
        <f t="shared" si="20"/>
        <v>110250</v>
      </c>
      <c r="J91" s="51">
        <v>0</v>
      </c>
      <c r="K91" s="51">
        <v>0</v>
      </c>
      <c r="L91" s="51">
        <v>0</v>
      </c>
      <c r="M91" s="51">
        <v>0</v>
      </c>
      <c r="N91" s="54">
        <v>0</v>
      </c>
      <c r="O91" s="51">
        <v>0</v>
      </c>
      <c r="P91" s="51">
        <v>0</v>
      </c>
      <c r="Q91" s="51">
        <v>0</v>
      </c>
      <c r="R91" s="54">
        <f t="shared" si="22"/>
        <v>120000</v>
      </c>
      <c r="S91" s="51">
        <f t="shared" si="21"/>
        <v>110250</v>
      </c>
      <c r="T91" s="51">
        <v>0</v>
      </c>
      <c r="U91" s="51">
        <v>0</v>
      </c>
      <c r="V91" s="54">
        <v>0</v>
      </c>
      <c r="W91" s="51">
        <v>0</v>
      </c>
      <c r="X91" s="51">
        <v>0</v>
      </c>
      <c r="Y91" s="51">
        <v>0</v>
      </c>
      <c r="Z91" s="51">
        <v>0</v>
      </c>
      <c r="AA91" s="51">
        <v>0</v>
      </c>
      <c r="AB91" s="51">
        <v>0</v>
      </c>
      <c r="AC91" s="55">
        <v>0</v>
      </c>
    </row>
    <row r="92" spans="1:30">
      <c r="A92" s="64"/>
      <c r="B92" s="48"/>
      <c r="C92" s="49">
        <v>4179</v>
      </c>
      <c r="D92" s="50" t="s">
        <v>3</v>
      </c>
      <c r="E92" s="68">
        <f>SUM([1]Paragrafy!E83)</f>
        <v>40000</v>
      </c>
      <c r="F92" s="79">
        <f>ROUND([1]Paragrafy!$F83,0)</f>
        <v>36750</v>
      </c>
      <c r="G92" s="53">
        <f t="shared" si="23"/>
        <v>0.91874999999999996</v>
      </c>
      <c r="H92" s="51">
        <f t="shared" si="19"/>
        <v>40000</v>
      </c>
      <c r="I92" s="51">
        <f t="shared" si="20"/>
        <v>36750</v>
      </c>
      <c r="J92" s="51">
        <v>0</v>
      </c>
      <c r="K92" s="51">
        <v>0</v>
      </c>
      <c r="L92" s="51">
        <v>0</v>
      </c>
      <c r="M92" s="51">
        <v>0</v>
      </c>
      <c r="N92" s="54">
        <v>0</v>
      </c>
      <c r="O92" s="51">
        <v>0</v>
      </c>
      <c r="P92" s="51">
        <v>0</v>
      </c>
      <c r="Q92" s="51">
        <v>0</v>
      </c>
      <c r="R92" s="54">
        <f t="shared" si="22"/>
        <v>40000</v>
      </c>
      <c r="S92" s="51">
        <f t="shared" si="21"/>
        <v>36750</v>
      </c>
      <c r="T92" s="51">
        <v>0</v>
      </c>
      <c r="U92" s="51">
        <v>0</v>
      </c>
      <c r="V92" s="54">
        <v>0</v>
      </c>
      <c r="W92" s="51">
        <v>0</v>
      </c>
      <c r="X92" s="51">
        <v>0</v>
      </c>
      <c r="Y92" s="51">
        <v>0</v>
      </c>
      <c r="Z92" s="51">
        <v>0</v>
      </c>
      <c r="AA92" s="51">
        <v>0</v>
      </c>
      <c r="AB92" s="51">
        <v>0</v>
      </c>
      <c r="AC92" s="55">
        <v>0</v>
      </c>
    </row>
    <row r="93" spans="1:30">
      <c r="A93" s="64"/>
      <c r="B93" s="48"/>
      <c r="C93" s="49">
        <v>4210</v>
      </c>
      <c r="D93" s="50" t="s">
        <v>305</v>
      </c>
      <c r="E93" s="68">
        <f>SUM([1]Paragrafy!E84)</f>
        <v>74272</v>
      </c>
      <c r="F93" s="79">
        <f>ROUND([1]Paragrafy!$F84,0)</f>
        <v>50191</v>
      </c>
      <c r="G93" s="53">
        <f t="shared" si="23"/>
        <v>0.67577283498492025</v>
      </c>
      <c r="H93" s="51">
        <f t="shared" si="19"/>
        <v>74272</v>
      </c>
      <c r="I93" s="51">
        <f t="shared" si="20"/>
        <v>50191</v>
      </c>
      <c r="J93" s="51">
        <v>0</v>
      </c>
      <c r="K93" s="51">
        <v>0</v>
      </c>
      <c r="L93" s="51">
        <f>SUM(H93)</f>
        <v>74272</v>
      </c>
      <c r="M93" s="51">
        <f>SUM(I93)</f>
        <v>50191</v>
      </c>
      <c r="N93" s="54">
        <v>0</v>
      </c>
      <c r="O93" s="51">
        <v>0</v>
      </c>
      <c r="P93" s="51">
        <v>0</v>
      </c>
      <c r="Q93" s="51">
        <v>0</v>
      </c>
      <c r="R93" s="54">
        <v>0</v>
      </c>
      <c r="S93" s="51">
        <v>0</v>
      </c>
      <c r="T93" s="51">
        <v>0</v>
      </c>
      <c r="U93" s="51">
        <v>0</v>
      </c>
      <c r="V93" s="54">
        <v>0</v>
      </c>
      <c r="W93" s="51">
        <v>0</v>
      </c>
      <c r="X93" s="51">
        <v>0</v>
      </c>
      <c r="Y93" s="51">
        <v>0</v>
      </c>
      <c r="Z93" s="51">
        <v>0</v>
      </c>
      <c r="AA93" s="51">
        <v>0</v>
      </c>
      <c r="AB93" s="51">
        <v>0</v>
      </c>
      <c r="AC93" s="55">
        <v>0</v>
      </c>
    </row>
    <row r="94" spans="1:30">
      <c r="A94" s="64"/>
      <c r="B94" s="48"/>
      <c r="C94" s="49">
        <v>4218</v>
      </c>
      <c r="D94" s="50" t="s">
        <v>2</v>
      </c>
      <c r="E94" s="68">
        <f>SUM([1]Paragrafy!E85)</f>
        <v>251645</v>
      </c>
      <c r="F94" s="79">
        <f>ROUND([1]Paragrafy!$F85,0)</f>
        <v>164102</v>
      </c>
      <c r="G94" s="53">
        <f t="shared" si="23"/>
        <v>0.65211706968149574</v>
      </c>
      <c r="H94" s="51">
        <f t="shared" si="19"/>
        <v>251645</v>
      </c>
      <c r="I94" s="51">
        <f t="shared" si="20"/>
        <v>164102</v>
      </c>
      <c r="J94" s="51">
        <v>0</v>
      </c>
      <c r="K94" s="51">
        <v>0</v>
      </c>
      <c r="L94" s="51">
        <v>0</v>
      </c>
      <c r="M94" s="51">
        <v>0</v>
      </c>
      <c r="N94" s="54">
        <v>0</v>
      </c>
      <c r="O94" s="51">
        <v>0</v>
      </c>
      <c r="P94" s="51">
        <v>0</v>
      </c>
      <c r="Q94" s="51">
        <v>0</v>
      </c>
      <c r="R94" s="54">
        <f>SUM(H94)</f>
        <v>251645</v>
      </c>
      <c r="S94" s="51">
        <f>SUM(I94)</f>
        <v>164102</v>
      </c>
      <c r="T94" s="51">
        <v>0</v>
      </c>
      <c r="U94" s="51">
        <v>0</v>
      </c>
      <c r="V94" s="54">
        <v>0</v>
      </c>
      <c r="W94" s="51">
        <v>0</v>
      </c>
      <c r="X94" s="51">
        <v>0</v>
      </c>
      <c r="Y94" s="51">
        <v>0</v>
      </c>
      <c r="Z94" s="51">
        <v>0</v>
      </c>
      <c r="AA94" s="51">
        <v>0</v>
      </c>
      <c r="AB94" s="51">
        <v>0</v>
      </c>
      <c r="AC94" s="55">
        <v>0</v>
      </c>
    </row>
    <row r="95" spans="1:30">
      <c r="A95" s="64"/>
      <c r="B95" s="48"/>
      <c r="C95" s="49">
        <v>4219</v>
      </c>
      <c r="D95" s="50" t="s">
        <v>2</v>
      </c>
      <c r="E95" s="68">
        <f>SUM([1]Paragrafy!E86)</f>
        <v>83883</v>
      </c>
      <c r="F95" s="79">
        <f>ROUND([1]Paragrafy!$F86,0)</f>
        <v>54701</v>
      </c>
      <c r="G95" s="53">
        <f t="shared" si="23"/>
        <v>0.65211067796812228</v>
      </c>
      <c r="H95" s="51">
        <f t="shared" si="19"/>
        <v>83883</v>
      </c>
      <c r="I95" s="51">
        <f t="shared" si="20"/>
        <v>54701</v>
      </c>
      <c r="J95" s="51">
        <v>0</v>
      </c>
      <c r="K95" s="51">
        <v>0</v>
      </c>
      <c r="L95" s="51">
        <v>0</v>
      </c>
      <c r="M95" s="51">
        <v>0</v>
      </c>
      <c r="N95" s="54">
        <v>0</v>
      </c>
      <c r="O95" s="51">
        <v>0</v>
      </c>
      <c r="P95" s="51">
        <v>0</v>
      </c>
      <c r="Q95" s="51">
        <v>0</v>
      </c>
      <c r="R95" s="54">
        <f>SUM(H95)</f>
        <v>83883</v>
      </c>
      <c r="S95" s="51">
        <f>SUM(I95)</f>
        <v>54701</v>
      </c>
      <c r="T95" s="51">
        <v>0</v>
      </c>
      <c r="U95" s="51">
        <v>0</v>
      </c>
      <c r="V95" s="54">
        <v>0</v>
      </c>
      <c r="W95" s="51">
        <v>0</v>
      </c>
      <c r="X95" s="51">
        <v>0</v>
      </c>
      <c r="Y95" s="51">
        <v>0</v>
      </c>
      <c r="Z95" s="51">
        <v>0</v>
      </c>
      <c r="AA95" s="51">
        <v>0</v>
      </c>
      <c r="AB95" s="51">
        <v>0</v>
      </c>
      <c r="AC95" s="55">
        <v>0</v>
      </c>
    </row>
    <row r="96" spans="1:30">
      <c r="A96" s="64"/>
      <c r="B96" s="48"/>
      <c r="C96" s="49">
        <v>4270</v>
      </c>
      <c r="D96" s="50" t="s">
        <v>35</v>
      </c>
      <c r="E96" s="68">
        <f>SUM([1]Paragrafy!E87)</f>
        <v>4000</v>
      </c>
      <c r="F96" s="79">
        <f>ROUND([1]Paragrafy!$F87,0)</f>
        <v>0</v>
      </c>
      <c r="G96" s="53">
        <f t="shared" si="23"/>
        <v>0</v>
      </c>
      <c r="H96" s="51">
        <f t="shared" si="19"/>
        <v>4000</v>
      </c>
      <c r="I96" s="51">
        <f t="shared" si="20"/>
        <v>0</v>
      </c>
      <c r="J96" s="51">
        <v>0</v>
      </c>
      <c r="K96" s="51">
        <v>0</v>
      </c>
      <c r="L96" s="51">
        <f>SUM(H96)</f>
        <v>4000</v>
      </c>
      <c r="M96" s="51">
        <f>SUM(I96)</f>
        <v>0</v>
      </c>
      <c r="N96" s="54">
        <v>0</v>
      </c>
      <c r="O96" s="51">
        <v>0</v>
      </c>
      <c r="P96" s="51">
        <v>0</v>
      </c>
      <c r="Q96" s="51">
        <v>0</v>
      </c>
      <c r="R96" s="54">
        <v>0</v>
      </c>
      <c r="S96" s="51">
        <v>0</v>
      </c>
      <c r="T96" s="51">
        <v>0</v>
      </c>
      <c r="U96" s="51">
        <v>0</v>
      </c>
      <c r="V96" s="54">
        <v>0</v>
      </c>
      <c r="W96" s="51">
        <v>0</v>
      </c>
      <c r="X96" s="51">
        <v>0</v>
      </c>
      <c r="Y96" s="51">
        <v>0</v>
      </c>
      <c r="Z96" s="51">
        <v>0</v>
      </c>
      <c r="AA96" s="51">
        <v>0</v>
      </c>
      <c r="AB96" s="51">
        <v>0</v>
      </c>
      <c r="AC96" s="55">
        <v>0</v>
      </c>
    </row>
    <row r="97" spans="1:29">
      <c r="A97" s="64"/>
      <c r="B97" s="48"/>
      <c r="C97" s="49">
        <v>4278</v>
      </c>
      <c r="D97" s="50" t="s">
        <v>35</v>
      </c>
      <c r="E97" s="68">
        <f>SUM([1]Paragrafy!E88)</f>
        <v>12000</v>
      </c>
      <c r="F97" s="79">
        <f>ROUND([1]Paragrafy!$F88,0)</f>
        <v>0</v>
      </c>
      <c r="G97" s="53">
        <f t="shared" si="23"/>
        <v>0</v>
      </c>
      <c r="H97" s="51">
        <f t="shared" si="19"/>
        <v>12000</v>
      </c>
      <c r="I97" s="51">
        <f t="shared" si="20"/>
        <v>0</v>
      </c>
      <c r="J97" s="51">
        <v>0</v>
      </c>
      <c r="K97" s="51">
        <v>0</v>
      </c>
      <c r="L97" s="51">
        <v>0</v>
      </c>
      <c r="M97" s="51">
        <v>0</v>
      </c>
      <c r="N97" s="54">
        <v>0</v>
      </c>
      <c r="O97" s="51">
        <v>0</v>
      </c>
      <c r="P97" s="51">
        <v>0</v>
      </c>
      <c r="Q97" s="51">
        <v>0</v>
      </c>
      <c r="R97" s="54">
        <f>SUM(H97)</f>
        <v>12000</v>
      </c>
      <c r="S97" s="51">
        <f>SUM(I97)</f>
        <v>0</v>
      </c>
      <c r="T97" s="51">
        <v>0</v>
      </c>
      <c r="U97" s="51">
        <v>0</v>
      </c>
      <c r="V97" s="54">
        <v>0</v>
      </c>
      <c r="W97" s="51">
        <v>0</v>
      </c>
      <c r="X97" s="51">
        <v>0</v>
      </c>
      <c r="Y97" s="51">
        <v>0</v>
      </c>
      <c r="Z97" s="51">
        <v>0</v>
      </c>
      <c r="AA97" s="51">
        <v>0</v>
      </c>
      <c r="AB97" s="51">
        <v>0</v>
      </c>
      <c r="AC97" s="55">
        <v>0</v>
      </c>
    </row>
    <row r="98" spans="1:29">
      <c r="A98" s="64"/>
      <c r="B98" s="48"/>
      <c r="C98" s="49">
        <v>4279</v>
      </c>
      <c r="D98" s="50" t="s">
        <v>35</v>
      </c>
      <c r="E98" s="68">
        <f>SUM([1]Paragrafy!E89)</f>
        <v>4000</v>
      </c>
      <c r="F98" s="79">
        <f>ROUND([1]Paragrafy!$F89,0)</f>
        <v>0</v>
      </c>
      <c r="G98" s="53">
        <f t="shared" si="23"/>
        <v>0</v>
      </c>
      <c r="H98" s="51">
        <f t="shared" si="19"/>
        <v>4000</v>
      </c>
      <c r="I98" s="51">
        <f t="shared" si="20"/>
        <v>0</v>
      </c>
      <c r="J98" s="51">
        <v>0</v>
      </c>
      <c r="K98" s="51">
        <v>0</v>
      </c>
      <c r="L98" s="51">
        <v>0</v>
      </c>
      <c r="M98" s="51">
        <v>0</v>
      </c>
      <c r="N98" s="54">
        <v>0</v>
      </c>
      <c r="O98" s="51">
        <v>0</v>
      </c>
      <c r="P98" s="51">
        <v>0</v>
      </c>
      <c r="Q98" s="51">
        <v>0</v>
      </c>
      <c r="R98" s="54">
        <f>SUM(H98)</f>
        <v>4000</v>
      </c>
      <c r="S98" s="51">
        <f>SUM(I98)</f>
        <v>0</v>
      </c>
      <c r="T98" s="51">
        <v>0</v>
      </c>
      <c r="U98" s="51">
        <v>0</v>
      </c>
      <c r="V98" s="54">
        <v>0</v>
      </c>
      <c r="W98" s="51">
        <v>0</v>
      </c>
      <c r="X98" s="51">
        <v>0</v>
      </c>
      <c r="Y98" s="51">
        <v>0</v>
      </c>
      <c r="Z98" s="51">
        <v>0</v>
      </c>
      <c r="AA98" s="51">
        <v>0</v>
      </c>
      <c r="AB98" s="51">
        <v>0</v>
      </c>
      <c r="AC98" s="55">
        <v>0</v>
      </c>
    </row>
    <row r="99" spans="1:29">
      <c r="A99" s="64"/>
      <c r="B99" s="48"/>
      <c r="C99" s="49">
        <v>4300</v>
      </c>
      <c r="D99" s="50" t="s">
        <v>1</v>
      </c>
      <c r="E99" s="68">
        <f>SUM([1]Paragrafy!E90)</f>
        <v>477848</v>
      </c>
      <c r="F99" s="79">
        <f>ROUND([1]Paragrafy!$F90,0)</f>
        <v>205822</v>
      </c>
      <c r="G99" s="53">
        <f t="shared" si="23"/>
        <v>0.43072692571696441</v>
      </c>
      <c r="H99" s="51">
        <f t="shared" si="19"/>
        <v>477848</v>
      </c>
      <c r="I99" s="51">
        <f t="shared" si="20"/>
        <v>205822</v>
      </c>
      <c r="J99" s="51">
        <v>0</v>
      </c>
      <c r="K99" s="51">
        <v>0</v>
      </c>
      <c r="L99" s="51">
        <f>SUM(E99)</f>
        <v>477848</v>
      </c>
      <c r="M99" s="51">
        <f>SUM(F99)</f>
        <v>205822</v>
      </c>
      <c r="N99" s="54">
        <v>0</v>
      </c>
      <c r="O99" s="51">
        <v>0</v>
      </c>
      <c r="P99" s="51">
        <v>0</v>
      </c>
      <c r="Q99" s="51">
        <v>0</v>
      </c>
      <c r="R99" s="54">
        <v>0</v>
      </c>
      <c r="S99" s="51">
        <v>0</v>
      </c>
      <c r="T99" s="51">
        <v>0</v>
      </c>
      <c r="U99" s="51">
        <v>0</v>
      </c>
      <c r="V99" s="54">
        <v>0</v>
      </c>
      <c r="W99" s="51">
        <v>0</v>
      </c>
      <c r="X99" s="51">
        <v>0</v>
      </c>
      <c r="Y99" s="51">
        <v>0</v>
      </c>
      <c r="Z99" s="51">
        <v>0</v>
      </c>
      <c r="AA99" s="51">
        <v>0</v>
      </c>
      <c r="AB99" s="51">
        <v>0</v>
      </c>
      <c r="AC99" s="55">
        <v>0</v>
      </c>
    </row>
    <row r="100" spans="1:29">
      <c r="A100" s="64"/>
      <c r="B100" s="48"/>
      <c r="C100" s="49">
        <v>4308</v>
      </c>
      <c r="D100" s="50" t="s">
        <v>1</v>
      </c>
      <c r="E100" s="68">
        <f>SUM([1]Paragrafy!E91)</f>
        <v>1273513</v>
      </c>
      <c r="F100" s="79">
        <f>ROUND([1]Paragrafy!$F91,0)</f>
        <v>1119162</v>
      </c>
      <c r="G100" s="53">
        <f t="shared" si="23"/>
        <v>0.87879903856497732</v>
      </c>
      <c r="H100" s="51">
        <f t="shared" si="19"/>
        <v>1273513</v>
      </c>
      <c r="I100" s="51">
        <f t="shared" si="20"/>
        <v>1119162</v>
      </c>
      <c r="J100" s="51">
        <v>0</v>
      </c>
      <c r="K100" s="51">
        <v>0</v>
      </c>
      <c r="L100" s="51">
        <v>0</v>
      </c>
      <c r="M100" s="51">
        <v>0</v>
      </c>
      <c r="N100" s="54">
        <v>0</v>
      </c>
      <c r="O100" s="51">
        <v>0</v>
      </c>
      <c r="P100" s="51">
        <v>0</v>
      </c>
      <c r="Q100" s="51">
        <v>0</v>
      </c>
      <c r="R100" s="54">
        <f>SUM(H100)</f>
        <v>1273513</v>
      </c>
      <c r="S100" s="51">
        <f>SUM(I100)</f>
        <v>1119162</v>
      </c>
      <c r="T100" s="51">
        <v>0</v>
      </c>
      <c r="U100" s="51">
        <v>0</v>
      </c>
      <c r="V100" s="54">
        <v>0</v>
      </c>
      <c r="W100" s="51">
        <v>0</v>
      </c>
      <c r="X100" s="51">
        <v>0</v>
      </c>
      <c r="Y100" s="51">
        <v>0</v>
      </c>
      <c r="Z100" s="51">
        <v>0</v>
      </c>
      <c r="AA100" s="51">
        <v>0</v>
      </c>
      <c r="AB100" s="51">
        <v>0</v>
      </c>
      <c r="AC100" s="55">
        <v>0</v>
      </c>
    </row>
    <row r="101" spans="1:29">
      <c r="A101" s="64"/>
      <c r="B101" s="48"/>
      <c r="C101" s="49">
        <v>4309</v>
      </c>
      <c r="D101" s="50" t="s">
        <v>1</v>
      </c>
      <c r="E101" s="68">
        <f>SUM([1]Paragrafy!E92)</f>
        <v>423799</v>
      </c>
      <c r="F101" s="79">
        <f>ROUND([1]Paragrafy!$F92,0)</f>
        <v>373055</v>
      </c>
      <c r="G101" s="53">
        <f t="shared" si="23"/>
        <v>0.8802639930721875</v>
      </c>
      <c r="H101" s="51">
        <f t="shared" si="19"/>
        <v>423799</v>
      </c>
      <c r="I101" s="51">
        <f t="shared" si="20"/>
        <v>373055</v>
      </c>
      <c r="J101" s="51">
        <v>0</v>
      </c>
      <c r="K101" s="51">
        <v>0</v>
      </c>
      <c r="L101" s="51">
        <v>0</v>
      </c>
      <c r="M101" s="51">
        <v>0</v>
      </c>
      <c r="N101" s="54">
        <v>0</v>
      </c>
      <c r="O101" s="51">
        <v>0</v>
      </c>
      <c r="P101" s="51">
        <v>0</v>
      </c>
      <c r="Q101" s="51">
        <v>0</v>
      </c>
      <c r="R101" s="54">
        <f>SUM(H101)</f>
        <v>423799</v>
      </c>
      <c r="S101" s="51">
        <f>SUM(I101)</f>
        <v>373055</v>
      </c>
      <c r="T101" s="51">
        <v>0</v>
      </c>
      <c r="U101" s="51">
        <v>0</v>
      </c>
      <c r="V101" s="54">
        <v>0</v>
      </c>
      <c r="W101" s="51">
        <v>0</v>
      </c>
      <c r="X101" s="51">
        <v>0</v>
      </c>
      <c r="Y101" s="51">
        <v>0</v>
      </c>
      <c r="Z101" s="51">
        <v>0</v>
      </c>
      <c r="AA101" s="51">
        <v>0</v>
      </c>
      <c r="AB101" s="51">
        <v>0</v>
      </c>
      <c r="AC101" s="55">
        <v>0</v>
      </c>
    </row>
    <row r="102" spans="1:29">
      <c r="A102" s="64"/>
      <c r="B102" s="48"/>
      <c r="C102" s="49">
        <v>4350</v>
      </c>
      <c r="D102" s="50" t="s">
        <v>33</v>
      </c>
      <c r="E102" s="68">
        <f>SUM([1]Paragrafy!E93)</f>
        <v>2387</v>
      </c>
      <c r="F102" s="79">
        <f>ROUND([1]Paragrafy!$F93,0)</f>
        <v>452</v>
      </c>
      <c r="G102" s="53">
        <f t="shared" si="23"/>
        <v>0.1893590280687055</v>
      </c>
      <c r="H102" s="51">
        <f t="shared" si="19"/>
        <v>2387</v>
      </c>
      <c r="I102" s="51">
        <f t="shared" si="20"/>
        <v>452</v>
      </c>
      <c r="J102" s="51">
        <v>0</v>
      </c>
      <c r="K102" s="51">
        <v>0</v>
      </c>
      <c r="L102" s="51">
        <f>SUM(H102)</f>
        <v>2387</v>
      </c>
      <c r="M102" s="51">
        <f>SUM(I102)</f>
        <v>452</v>
      </c>
      <c r="N102" s="54">
        <v>0</v>
      </c>
      <c r="O102" s="51">
        <v>0</v>
      </c>
      <c r="P102" s="51">
        <v>0</v>
      </c>
      <c r="Q102" s="51">
        <v>0</v>
      </c>
      <c r="R102" s="54">
        <v>0</v>
      </c>
      <c r="S102" s="51">
        <v>0</v>
      </c>
      <c r="T102" s="51">
        <v>0</v>
      </c>
      <c r="U102" s="51">
        <v>0</v>
      </c>
      <c r="V102" s="54">
        <v>0</v>
      </c>
      <c r="W102" s="51">
        <v>0</v>
      </c>
      <c r="X102" s="51">
        <v>0</v>
      </c>
      <c r="Y102" s="51">
        <v>0</v>
      </c>
      <c r="Z102" s="51">
        <v>0</v>
      </c>
      <c r="AA102" s="51">
        <v>0</v>
      </c>
      <c r="AB102" s="51">
        <v>0</v>
      </c>
      <c r="AC102" s="55">
        <v>0</v>
      </c>
    </row>
    <row r="103" spans="1:29">
      <c r="A103" s="64"/>
      <c r="B103" s="48"/>
      <c r="C103" s="49">
        <v>4358</v>
      </c>
      <c r="D103" s="50" t="s">
        <v>33</v>
      </c>
      <c r="E103" s="68">
        <f>SUM([1]Paragrafy!E94)</f>
        <v>8109</v>
      </c>
      <c r="F103" s="79">
        <f>ROUND([1]Paragrafy!$F94,0)</f>
        <v>1474</v>
      </c>
      <c r="G103" s="53">
        <f t="shared" si="23"/>
        <v>0.18177333826612405</v>
      </c>
      <c r="H103" s="51">
        <f t="shared" si="19"/>
        <v>8109</v>
      </c>
      <c r="I103" s="51">
        <f t="shared" si="20"/>
        <v>1474</v>
      </c>
      <c r="J103" s="51">
        <v>0</v>
      </c>
      <c r="K103" s="51">
        <v>0</v>
      </c>
      <c r="L103" s="51">
        <v>0</v>
      </c>
      <c r="M103" s="51">
        <v>0</v>
      </c>
      <c r="N103" s="54">
        <v>0</v>
      </c>
      <c r="O103" s="51">
        <v>0</v>
      </c>
      <c r="P103" s="51">
        <v>0</v>
      </c>
      <c r="Q103" s="51">
        <v>0</v>
      </c>
      <c r="R103" s="54">
        <f>SUM(H103)</f>
        <v>8109</v>
      </c>
      <c r="S103" s="51">
        <f>SUM(I103)</f>
        <v>1474</v>
      </c>
      <c r="T103" s="51">
        <v>0</v>
      </c>
      <c r="U103" s="51">
        <v>0</v>
      </c>
      <c r="V103" s="54">
        <v>0</v>
      </c>
      <c r="W103" s="51">
        <v>0</v>
      </c>
      <c r="X103" s="51">
        <v>0</v>
      </c>
      <c r="Y103" s="51">
        <v>0</v>
      </c>
      <c r="Z103" s="51">
        <v>0</v>
      </c>
      <c r="AA103" s="51">
        <v>0</v>
      </c>
      <c r="AB103" s="51">
        <v>0</v>
      </c>
      <c r="AC103" s="55">
        <v>0</v>
      </c>
    </row>
    <row r="104" spans="1:29">
      <c r="A104" s="64"/>
      <c r="B104" s="48"/>
      <c r="C104" s="49">
        <v>4359</v>
      </c>
      <c r="D104" s="50" t="s">
        <v>33</v>
      </c>
      <c r="E104" s="68">
        <f>SUM([1]Paragrafy!E95)</f>
        <v>2704</v>
      </c>
      <c r="F104" s="79">
        <f>ROUND([1]Paragrafy!$F95,0)</f>
        <v>491</v>
      </c>
      <c r="G104" s="53">
        <f t="shared" si="23"/>
        <v>0.18158284023668639</v>
      </c>
      <c r="H104" s="51">
        <f t="shared" si="19"/>
        <v>2704</v>
      </c>
      <c r="I104" s="51">
        <f t="shared" si="20"/>
        <v>491</v>
      </c>
      <c r="J104" s="51">
        <v>0</v>
      </c>
      <c r="K104" s="51">
        <v>0</v>
      </c>
      <c r="L104" s="51">
        <v>0</v>
      </c>
      <c r="M104" s="51">
        <v>0</v>
      </c>
      <c r="N104" s="54">
        <v>0</v>
      </c>
      <c r="O104" s="51">
        <v>0</v>
      </c>
      <c r="P104" s="51">
        <v>0</v>
      </c>
      <c r="Q104" s="51">
        <v>0</v>
      </c>
      <c r="R104" s="54">
        <f>SUM(H104)</f>
        <v>2704</v>
      </c>
      <c r="S104" s="51">
        <f>SUM(I104)</f>
        <v>491</v>
      </c>
      <c r="T104" s="51">
        <v>0</v>
      </c>
      <c r="U104" s="51">
        <v>0</v>
      </c>
      <c r="V104" s="54">
        <v>0</v>
      </c>
      <c r="W104" s="51">
        <v>0</v>
      </c>
      <c r="X104" s="51">
        <v>0</v>
      </c>
      <c r="Y104" s="51">
        <v>0</v>
      </c>
      <c r="Z104" s="51">
        <v>0</v>
      </c>
      <c r="AA104" s="51">
        <v>0</v>
      </c>
      <c r="AB104" s="51">
        <v>0</v>
      </c>
      <c r="AC104" s="55">
        <v>0</v>
      </c>
    </row>
    <row r="105" spans="1:29" ht="38.25">
      <c r="A105" s="64"/>
      <c r="B105" s="48"/>
      <c r="C105" s="59">
        <v>4360</v>
      </c>
      <c r="D105" s="60" t="s">
        <v>32</v>
      </c>
      <c r="E105" s="79">
        <f>SUM([1]Paragrafy!E96)</f>
        <v>5161</v>
      </c>
      <c r="F105" s="79">
        <f>ROUND([1]Paragrafy!$F96,0)</f>
        <v>735</v>
      </c>
      <c r="G105" s="53">
        <f t="shared" si="23"/>
        <v>0.14241426080217012</v>
      </c>
      <c r="H105" s="51">
        <f t="shared" si="19"/>
        <v>5161</v>
      </c>
      <c r="I105" s="51">
        <f t="shared" si="20"/>
        <v>735</v>
      </c>
      <c r="J105" s="51">
        <v>0</v>
      </c>
      <c r="K105" s="51">
        <v>0</v>
      </c>
      <c r="L105" s="51">
        <f>SUM(H105)</f>
        <v>5161</v>
      </c>
      <c r="M105" s="51">
        <f>SUM(I105)</f>
        <v>735</v>
      </c>
      <c r="N105" s="54">
        <v>0</v>
      </c>
      <c r="O105" s="51">
        <v>0</v>
      </c>
      <c r="P105" s="51">
        <v>0</v>
      </c>
      <c r="Q105" s="51">
        <v>0</v>
      </c>
      <c r="R105" s="54">
        <v>0</v>
      </c>
      <c r="S105" s="51">
        <v>0</v>
      </c>
      <c r="T105" s="51">
        <v>0</v>
      </c>
      <c r="U105" s="51">
        <v>0</v>
      </c>
      <c r="V105" s="54">
        <v>0</v>
      </c>
      <c r="W105" s="51">
        <v>0</v>
      </c>
      <c r="X105" s="51">
        <v>0</v>
      </c>
      <c r="Y105" s="51">
        <v>0</v>
      </c>
      <c r="Z105" s="51">
        <v>0</v>
      </c>
      <c r="AA105" s="51">
        <v>0</v>
      </c>
      <c r="AB105" s="51">
        <v>0</v>
      </c>
      <c r="AC105" s="55">
        <v>0</v>
      </c>
    </row>
    <row r="106" spans="1:29" ht="38.25">
      <c r="A106" s="64"/>
      <c r="B106" s="48"/>
      <c r="C106" s="59">
        <v>4368</v>
      </c>
      <c r="D106" s="60" t="s">
        <v>32</v>
      </c>
      <c r="E106" s="79">
        <f>SUM([1]Paragrafy!E97)</f>
        <v>16829</v>
      </c>
      <c r="F106" s="79">
        <f>ROUND([1]Paragrafy!$F97,0)</f>
        <v>2395</v>
      </c>
      <c r="G106" s="53">
        <f t="shared" si="23"/>
        <v>0.14231386297462714</v>
      </c>
      <c r="H106" s="51">
        <f t="shared" si="19"/>
        <v>16829</v>
      </c>
      <c r="I106" s="51">
        <f t="shared" si="20"/>
        <v>2395</v>
      </c>
      <c r="J106" s="51">
        <v>0</v>
      </c>
      <c r="K106" s="51">
        <v>0</v>
      </c>
      <c r="L106" s="51">
        <v>0</v>
      </c>
      <c r="M106" s="51">
        <v>0</v>
      </c>
      <c r="N106" s="54">
        <v>0</v>
      </c>
      <c r="O106" s="51">
        <v>0</v>
      </c>
      <c r="P106" s="51">
        <v>0</v>
      </c>
      <c r="Q106" s="51">
        <v>0</v>
      </c>
      <c r="R106" s="54">
        <f>SUM(H106)</f>
        <v>16829</v>
      </c>
      <c r="S106" s="51">
        <f>SUM(I106)</f>
        <v>2395</v>
      </c>
      <c r="T106" s="51">
        <v>0</v>
      </c>
      <c r="U106" s="51">
        <v>0</v>
      </c>
      <c r="V106" s="54">
        <v>0</v>
      </c>
      <c r="W106" s="51">
        <v>0</v>
      </c>
      <c r="X106" s="51">
        <v>0</v>
      </c>
      <c r="Y106" s="51">
        <v>0</v>
      </c>
      <c r="Z106" s="51">
        <v>0</v>
      </c>
      <c r="AA106" s="51">
        <v>0</v>
      </c>
      <c r="AB106" s="51">
        <v>0</v>
      </c>
      <c r="AC106" s="55">
        <v>0</v>
      </c>
    </row>
    <row r="107" spans="1:29" ht="38.25">
      <c r="A107" s="64"/>
      <c r="B107" s="48"/>
      <c r="C107" s="59">
        <v>4369</v>
      </c>
      <c r="D107" s="60" t="s">
        <v>32</v>
      </c>
      <c r="E107" s="79">
        <f>SUM([1]Paragrafy!E98)</f>
        <v>5610</v>
      </c>
      <c r="F107" s="79">
        <f>ROUND([1]Paragrafy!$F98,0)</f>
        <v>799</v>
      </c>
      <c r="G107" s="53">
        <f t="shared" si="23"/>
        <v>0.14242424242424243</v>
      </c>
      <c r="H107" s="51">
        <f t="shared" si="19"/>
        <v>5610</v>
      </c>
      <c r="I107" s="51">
        <f t="shared" si="20"/>
        <v>799</v>
      </c>
      <c r="J107" s="51">
        <v>0</v>
      </c>
      <c r="K107" s="51">
        <v>0</v>
      </c>
      <c r="L107" s="51">
        <v>0</v>
      </c>
      <c r="M107" s="51">
        <v>0</v>
      </c>
      <c r="N107" s="54">
        <v>0</v>
      </c>
      <c r="O107" s="51">
        <v>0</v>
      </c>
      <c r="P107" s="51">
        <v>0</v>
      </c>
      <c r="Q107" s="51">
        <v>0</v>
      </c>
      <c r="R107" s="54">
        <f>SUM(H107)</f>
        <v>5610</v>
      </c>
      <c r="S107" s="51">
        <f>SUM(I107)</f>
        <v>799</v>
      </c>
      <c r="T107" s="51">
        <v>0</v>
      </c>
      <c r="U107" s="51">
        <v>0</v>
      </c>
      <c r="V107" s="54">
        <v>0</v>
      </c>
      <c r="W107" s="51">
        <v>0</v>
      </c>
      <c r="X107" s="51">
        <v>0</v>
      </c>
      <c r="Y107" s="51">
        <v>0</v>
      </c>
      <c r="Z107" s="51">
        <v>0</v>
      </c>
      <c r="AA107" s="51">
        <v>0</v>
      </c>
      <c r="AB107" s="51">
        <v>0</v>
      </c>
      <c r="AC107" s="55">
        <v>0</v>
      </c>
    </row>
    <row r="108" spans="1:29">
      <c r="A108" s="64"/>
      <c r="B108" s="48"/>
      <c r="C108" s="59">
        <v>4410</v>
      </c>
      <c r="D108" s="60" t="s">
        <v>30</v>
      </c>
      <c r="E108" s="79">
        <f>SUM([1]Paragrafy!E99)</f>
        <v>6840</v>
      </c>
      <c r="F108" s="79">
        <f>ROUND([1]Paragrafy!$F99,0)</f>
        <v>102</v>
      </c>
      <c r="G108" s="53">
        <f t="shared" si="23"/>
        <v>1.4912280701754385E-2</v>
      </c>
      <c r="H108" s="51">
        <f t="shared" si="19"/>
        <v>6840</v>
      </c>
      <c r="I108" s="51">
        <f t="shared" si="20"/>
        <v>102</v>
      </c>
      <c r="J108" s="51">
        <v>0</v>
      </c>
      <c r="K108" s="51">
        <v>0</v>
      </c>
      <c r="L108" s="51">
        <f>SUM(H108)</f>
        <v>6840</v>
      </c>
      <c r="M108" s="51">
        <f>SUM(I108)</f>
        <v>102</v>
      </c>
      <c r="N108" s="54">
        <v>0</v>
      </c>
      <c r="O108" s="51">
        <v>0</v>
      </c>
      <c r="P108" s="51">
        <v>0</v>
      </c>
      <c r="Q108" s="51">
        <v>0</v>
      </c>
      <c r="R108" s="54">
        <v>0</v>
      </c>
      <c r="S108" s="51">
        <v>0</v>
      </c>
      <c r="T108" s="51">
        <v>0</v>
      </c>
      <c r="U108" s="51">
        <v>0</v>
      </c>
      <c r="V108" s="54">
        <v>0</v>
      </c>
      <c r="W108" s="51">
        <v>0</v>
      </c>
      <c r="X108" s="51">
        <v>0</v>
      </c>
      <c r="Y108" s="51">
        <v>0</v>
      </c>
      <c r="Z108" s="51">
        <v>0</v>
      </c>
      <c r="AA108" s="51">
        <v>0</v>
      </c>
      <c r="AB108" s="51">
        <v>0</v>
      </c>
      <c r="AC108" s="51">
        <v>0</v>
      </c>
    </row>
    <row r="109" spans="1:29">
      <c r="A109" s="64"/>
      <c r="B109" s="48"/>
      <c r="C109" s="59">
        <v>4418</v>
      </c>
      <c r="D109" s="60" t="s">
        <v>30</v>
      </c>
      <c r="E109" s="68">
        <f>SUM([1]Paragrafy!E100)</f>
        <v>35250</v>
      </c>
      <c r="F109" s="79">
        <f>ROUND([1]Paragrafy!$F100,0)</f>
        <v>14485</v>
      </c>
      <c r="G109" s="53">
        <f t="shared" si="23"/>
        <v>0.41092198581560285</v>
      </c>
      <c r="H109" s="51">
        <f t="shared" si="19"/>
        <v>35250</v>
      </c>
      <c r="I109" s="51">
        <f t="shared" si="20"/>
        <v>14485</v>
      </c>
      <c r="J109" s="51">
        <v>0</v>
      </c>
      <c r="K109" s="51">
        <v>0</v>
      </c>
      <c r="L109" s="51">
        <v>0</v>
      </c>
      <c r="M109" s="51">
        <v>0</v>
      </c>
      <c r="N109" s="54">
        <v>0</v>
      </c>
      <c r="O109" s="51">
        <v>0</v>
      </c>
      <c r="P109" s="51">
        <v>0</v>
      </c>
      <c r="Q109" s="51">
        <v>0</v>
      </c>
      <c r="R109" s="54">
        <f>SUM(H109)</f>
        <v>35250</v>
      </c>
      <c r="S109" s="51">
        <f>SUM(I109)</f>
        <v>14485</v>
      </c>
      <c r="T109" s="51">
        <v>0</v>
      </c>
      <c r="U109" s="51">
        <v>0</v>
      </c>
      <c r="V109" s="54">
        <v>0</v>
      </c>
      <c r="W109" s="51">
        <v>0</v>
      </c>
      <c r="X109" s="51">
        <v>0</v>
      </c>
      <c r="Y109" s="51">
        <v>0</v>
      </c>
      <c r="Z109" s="51">
        <v>0</v>
      </c>
      <c r="AA109" s="51">
        <v>0</v>
      </c>
      <c r="AB109" s="51">
        <v>0</v>
      </c>
      <c r="AC109" s="55">
        <v>0</v>
      </c>
    </row>
    <row r="110" spans="1:29">
      <c r="A110" s="64"/>
      <c r="B110" s="48"/>
      <c r="C110" s="59">
        <v>4419</v>
      </c>
      <c r="D110" s="60" t="s">
        <v>30</v>
      </c>
      <c r="E110" s="68">
        <f>SUM([1]Paragrafy!E101)</f>
        <v>11750</v>
      </c>
      <c r="F110" s="79">
        <f>ROUND([1]Paragrafy!$F101,0)</f>
        <v>4832</v>
      </c>
      <c r="G110" s="53">
        <f t="shared" si="23"/>
        <v>0.41123404255319151</v>
      </c>
      <c r="H110" s="51">
        <f t="shared" si="19"/>
        <v>11750</v>
      </c>
      <c r="I110" s="51">
        <f t="shared" si="20"/>
        <v>4832</v>
      </c>
      <c r="J110" s="51">
        <v>0</v>
      </c>
      <c r="K110" s="51">
        <v>0</v>
      </c>
      <c r="L110" s="51">
        <v>0</v>
      </c>
      <c r="M110" s="51">
        <v>0</v>
      </c>
      <c r="N110" s="54">
        <v>0</v>
      </c>
      <c r="O110" s="51">
        <v>0</v>
      </c>
      <c r="P110" s="51">
        <v>0</v>
      </c>
      <c r="Q110" s="51">
        <v>0</v>
      </c>
      <c r="R110" s="54">
        <f>SUM(H110)</f>
        <v>11750</v>
      </c>
      <c r="S110" s="51">
        <f>SUM(I110)</f>
        <v>4832</v>
      </c>
      <c r="T110" s="51">
        <v>0</v>
      </c>
      <c r="U110" s="51">
        <v>0</v>
      </c>
      <c r="V110" s="54">
        <v>0</v>
      </c>
      <c r="W110" s="51">
        <v>0</v>
      </c>
      <c r="X110" s="51">
        <v>0</v>
      </c>
      <c r="Y110" s="51">
        <v>0</v>
      </c>
      <c r="Z110" s="51">
        <v>0</v>
      </c>
      <c r="AA110" s="51">
        <v>0</v>
      </c>
      <c r="AB110" s="51">
        <v>0</v>
      </c>
      <c r="AC110" s="55">
        <v>0</v>
      </c>
    </row>
    <row r="111" spans="1:29">
      <c r="A111" s="64"/>
      <c r="B111" s="48"/>
      <c r="C111" s="59">
        <v>4420</v>
      </c>
      <c r="D111" s="60" t="s">
        <v>29</v>
      </c>
      <c r="E111" s="68">
        <f>SUM([1]Paragrafy!E102)</f>
        <v>12370</v>
      </c>
      <c r="F111" s="79">
        <f>ROUND([1]Paragrafy!$F102,0)</f>
        <v>236</v>
      </c>
      <c r="G111" s="53">
        <f t="shared" si="23"/>
        <v>1.9078415521422799E-2</v>
      </c>
      <c r="H111" s="51">
        <f t="shared" si="19"/>
        <v>12370</v>
      </c>
      <c r="I111" s="51">
        <f t="shared" si="20"/>
        <v>236</v>
      </c>
      <c r="J111" s="51">
        <v>0</v>
      </c>
      <c r="K111" s="51">
        <v>0</v>
      </c>
      <c r="L111" s="51">
        <f>SUM(H111)</f>
        <v>12370</v>
      </c>
      <c r="M111" s="51">
        <f>SUM(I111)</f>
        <v>236</v>
      </c>
      <c r="N111" s="54">
        <v>0</v>
      </c>
      <c r="O111" s="51">
        <v>0</v>
      </c>
      <c r="P111" s="51">
        <v>0</v>
      </c>
      <c r="Q111" s="51">
        <v>0</v>
      </c>
      <c r="R111" s="54">
        <v>0</v>
      </c>
      <c r="S111" s="51">
        <v>0</v>
      </c>
      <c r="T111" s="51">
        <v>0</v>
      </c>
      <c r="U111" s="51">
        <v>0</v>
      </c>
      <c r="V111" s="54">
        <v>0</v>
      </c>
      <c r="W111" s="51">
        <v>0</v>
      </c>
      <c r="X111" s="51">
        <v>0</v>
      </c>
      <c r="Y111" s="51">
        <v>0</v>
      </c>
      <c r="Z111" s="51">
        <v>0</v>
      </c>
      <c r="AA111" s="51">
        <v>0</v>
      </c>
      <c r="AB111" s="51">
        <v>0</v>
      </c>
      <c r="AC111" s="51">
        <v>0</v>
      </c>
    </row>
    <row r="112" spans="1:29">
      <c r="A112" s="64"/>
      <c r="B112" s="48"/>
      <c r="C112" s="59">
        <v>4428</v>
      </c>
      <c r="D112" s="60" t="s">
        <v>29</v>
      </c>
      <c r="E112" s="68">
        <f>SUM([1]Paragrafy!E103)</f>
        <v>53947</v>
      </c>
      <c r="F112" s="79">
        <f>ROUND([1]Paragrafy!$F103,0)</f>
        <v>22378</v>
      </c>
      <c r="G112" s="53">
        <f t="shared" si="23"/>
        <v>0.41481454019685987</v>
      </c>
      <c r="H112" s="51">
        <f t="shared" si="19"/>
        <v>53947</v>
      </c>
      <c r="I112" s="51">
        <f t="shared" si="20"/>
        <v>22378</v>
      </c>
      <c r="J112" s="51">
        <v>0</v>
      </c>
      <c r="K112" s="51">
        <v>0</v>
      </c>
      <c r="L112" s="51">
        <v>0</v>
      </c>
      <c r="M112" s="51">
        <v>0</v>
      </c>
      <c r="N112" s="54">
        <v>0</v>
      </c>
      <c r="O112" s="51">
        <v>0</v>
      </c>
      <c r="P112" s="51">
        <v>0</v>
      </c>
      <c r="Q112" s="51">
        <v>0</v>
      </c>
      <c r="R112" s="54">
        <f t="shared" ref="R112:S115" si="24">SUM(H112)</f>
        <v>53947</v>
      </c>
      <c r="S112" s="51">
        <f t="shared" si="24"/>
        <v>22378</v>
      </c>
      <c r="T112" s="51">
        <v>0</v>
      </c>
      <c r="U112" s="51">
        <v>0</v>
      </c>
      <c r="V112" s="54">
        <v>0</v>
      </c>
      <c r="W112" s="51">
        <v>0</v>
      </c>
      <c r="X112" s="51">
        <v>0</v>
      </c>
      <c r="Y112" s="51">
        <v>0</v>
      </c>
      <c r="Z112" s="51">
        <v>0</v>
      </c>
      <c r="AA112" s="51">
        <v>0</v>
      </c>
      <c r="AB112" s="51">
        <v>0</v>
      </c>
      <c r="AC112" s="51">
        <v>0</v>
      </c>
    </row>
    <row r="113" spans="1:29">
      <c r="A113" s="64"/>
      <c r="B113" s="48"/>
      <c r="C113" s="59">
        <v>4429</v>
      </c>
      <c r="D113" s="60" t="s">
        <v>29</v>
      </c>
      <c r="E113" s="68">
        <f>SUM([1]Paragrafy!E104)</f>
        <v>18683</v>
      </c>
      <c r="F113" s="79">
        <f>ROUND([1]Paragrafy!$F104,0)</f>
        <v>7459</v>
      </c>
      <c r="G113" s="53">
        <f t="shared" si="23"/>
        <v>0.39923995075737301</v>
      </c>
      <c r="H113" s="51">
        <f t="shared" si="19"/>
        <v>18683</v>
      </c>
      <c r="I113" s="51">
        <f t="shared" si="20"/>
        <v>7459</v>
      </c>
      <c r="J113" s="51">
        <v>0</v>
      </c>
      <c r="K113" s="51">
        <v>0</v>
      </c>
      <c r="L113" s="51">
        <v>0</v>
      </c>
      <c r="M113" s="51">
        <v>0</v>
      </c>
      <c r="N113" s="54">
        <v>0</v>
      </c>
      <c r="O113" s="51">
        <v>0</v>
      </c>
      <c r="P113" s="51">
        <v>0</v>
      </c>
      <c r="Q113" s="51">
        <v>0</v>
      </c>
      <c r="R113" s="54">
        <f t="shared" si="24"/>
        <v>18683</v>
      </c>
      <c r="S113" s="51">
        <f t="shared" si="24"/>
        <v>7459</v>
      </c>
      <c r="T113" s="51">
        <v>0</v>
      </c>
      <c r="U113" s="51">
        <v>0</v>
      </c>
      <c r="V113" s="54">
        <v>0</v>
      </c>
      <c r="W113" s="51">
        <v>0</v>
      </c>
      <c r="X113" s="51">
        <v>0</v>
      </c>
      <c r="Y113" s="51">
        <v>0</v>
      </c>
      <c r="Z113" s="51">
        <v>0</v>
      </c>
      <c r="AA113" s="51">
        <v>0</v>
      </c>
      <c r="AB113" s="51">
        <v>0</v>
      </c>
      <c r="AC113" s="51">
        <v>0</v>
      </c>
    </row>
    <row r="114" spans="1:29">
      <c r="A114" s="64"/>
      <c r="B114" s="48"/>
      <c r="C114" s="49">
        <v>4438</v>
      </c>
      <c r="D114" s="50" t="s">
        <v>28</v>
      </c>
      <c r="E114" s="68">
        <f>SUM([1]Paragrafy!E105)</f>
        <v>7500</v>
      </c>
      <c r="F114" s="79">
        <f>ROUND([1]Paragrafy!$F105,0)</f>
        <v>0</v>
      </c>
      <c r="G114" s="53">
        <f t="shared" si="23"/>
        <v>0</v>
      </c>
      <c r="H114" s="51">
        <f t="shared" si="19"/>
        <v>7500</v>
      </c>
      <c r="I114" s="51">
        <f t="shared" si="20"/>
        <v>0</v>
      </c>
      <c r="J114" s="51">
        <v>0</v>
      </c>
      <c r="K114" s="51">
        <v>0</v>
      </c>
      <c r="L114" s="51">
        <v>0</v>
      </c>
      <c r="M114" s="51">
        <v>0</v>
      </c>
      <c r="N114" s="54">
        <v>0</v>
      </c>
      <c r="O114" s="51">
        <v>0</v>
      </c>
      <c r="P114" s="51">
        <v>0</v>
      </c>
      <c r="Q114" s="51">
        <v>0</v>
      </c>
      <c r="R114" s="54">
        <f t="shared" si="24"/>
        <v>7500</v>
      </c>
      <c r="S114" s="51">
        <f t="shared" si="24"/>
        <v>0</v>
      </c>
      <c r="T114" s="51">
        <v>0</v>
      </c>
      <c r="U114" s="51">
        <v>0</v>
      </c>
      <c r="V114" s="54">
        <v>0</v>
      </c>
      <c r="W114" s="51">
        <v>0</v>
      </c>
      <c r="X114" s="51">
        <v>0</v>
      </c>
      <c r="Y114" s="51">
        <v>0</v>
      </c>
      <c r="Z114" s="51">
        <v>0</v>
      </c>
      <c r="AA114" s="51">
        <v>0</v>
      </c>
      <c r="AB114" s="51">
        <v>0</v>
      </c>
      <c r="AC114" s="55">
        <v>0</v>
      </c>
    </row>
    <row r="115" spans="1:29">
      <c r="A115" s="64"/>
      <c r="B115" s="48"/>
      <c r="C115" s="49">
        <v>4439</v>
      </c>
      <c r="D115" s="50" t="s">
        <v>28</v>
      </c>
      <c r="E115" s="68">
        <f>SUM([1]Paragrafy!E106)</f>
        <v>2500</v>
      </c>
      <c r="F115" s="79">
        <f>ROUND([1]Paragrafy!$F106,0)</f>
        <v>0</v>
      </c>
      <c r="G115" s="53">
        <f t="shared" ref="G115:G146" si="25">F115/E115</f>
        <v>0</v>
      </c>
      <c r="H115" s="51">
        <f t="shared" si="19"/>
        <v>2500</v>
      </c>
      <c r="I115" s="51">
        <f t="shared" si="20"/>
        <v>0</v>
      </c>
      <c r="J115" s="51">
        <v>0</v>
      </c>
      <c r="K115" s="51">
        <v>0</v>
      </c>
      <c r="L115" s="51">
        <v>0</v>
      </c>
      <c r="M115" s="51">
        <v>0</v>
      </c>
      <c r="N115" s="54">
        <v>0</v>
      </c>
      <c r="O115" s="51">
        <v>0</v>
      </c>
      <c r="P115" s="51">
        <v>0</v>
      </c>
      <c r="Q115" s="51">
        <v>0</v>
      </c>
      <c r="R115" s="54">
        <f t="shared" si="24"/>
        <v>2500</v>
      </c>
      <c r="S115" s="51">
        <f t="shared" si="24"/>
        <v>0</v>
      </c>
      <c r="T115" s="51">
        <v>0</v>
      </c>
      <c r="U115" s="51">
        <v>0</v>
      </c>
      <c r="V115" s="54">
        <v>0</v>
      </c>
      <c r="W115" s="51">
        <v>0</v>
      </c>
      <c r="X115" s="51">
        <v>0</v>
      </c>
      <c r="Y115" s="51">
        <v>0</v>
      </c>
      <c r="Z115" s="51">
        <v>0</v>
      </c>
      <c r="AA115" s="51">
        <v>0</v>
      </c>
      <c r="AB115" s="51">
        <v>0</v>
      </c>
      <c r="AC115" s="55">
        <v>0</v>
      </c>
    </row>
    <row r="116" spans="1:29" ht="25.5">
      <c r="A116" s="64"/>
      <c r="B116" s="48"/>
      <c r="C116" s="59">
        <v>4700</v>
      </c>
      <c r="D116" s="60" t="s">
        <v>21</v>
      </c>
      <c r="E116" s="79">
        <f>SUM([1]Paragrafy!E107)</f>
        <v>11722</v>
      </c>
      <c r="F116" s="79">
        <f>ROUND([1]Paragrafy!$F107,0)</f>
        <v>0</v>
      </c>
      <c r="G116" s="53">
        <f t="shared" si="25"/>
        <v>0</v>
      </c>
      <c r="H116" s="51">
        <f t="shared" si="19"/>
        <v>11722</v>
      </c>
      <c r="I116" s="51">
        <f t="shared" si="20"/>
        <v>0</v>
      </c>
      <c r="J116" s="51">
        <v>0</v>
      </c>
      <c r="K116" s="51">
        <v>0</v>
      </c>
      <c r="L116" s="51">
        <f>SUM(H116)</f>
        <v>11722</v>
      </c>
      <c r="M116" s="51">
        <f>SUM(I116)</f>
        <v>0</v>
      </c>
      <c r="N116" s="54">
        <v>0</v>
      </c>
      <c r="O116" s="51">
        <v>0</v>
      </c>
      <c r="P116" s="51">
        <v>0</v>
      </c>
      <c r="Q116" s="51">
        <v>0</v>
      </c>
      <c r="R116" s="54">
        <v>0</v>
      </c>
      <c r="S116" s="51">
        <v>0</v>
      </c>
      <c r="T116" s="51">
        <v>0</v>
      </c>
      <c r="U116" s="51">
        <v>0</v>
      </c>
      <c r="V116" s="54">
        <v>0</v>
      </c>
      <c r="W116" s="51">
        <v>0</v>
      </c>
      <c r="X116" s="51">
        <v>0</v>
      </c>
      <c r="Y116" s="51">
        <v>0</v>
      </c>
      <c r="Z116" s="51">
        <v>0</v>
      </c>
      <c r="AA116" s="51">
        <v>0</v>
      </c>
      <c r="AB116" s="51">
        <v>0</v>
      </c>
      <c r="AC116" s="55">
        <v>0</v>
      </c>
    </row>
    <row r="117" spans="1:29" ht="25.5">
      <c r="A117" s="64"/>
      <c r="B117" s="48"/>
      <c r="C117" s="59">
        <v>4708</v>
      </c>
      <c r="D117" s="60" t="s">
        <v>21</v>
      </c>
      <c r="E117" s="79">
        <f>SUM([1]Paragrafy!E108)</f>
        <v>81208</v>
      </c>
      <c r="F117" s="79">
        <f>ROUND([1]Paragrafy!$F108,0)</f>
        <v>13665</v>
      </c>
      <c r="G117" s="53">
        <f t="shared" si="25"/>
        <v>0.16827159885725546</v>
      </c>
      <c r="H117" s="51">
        <f t="shared" si="19"/>
        <v>81208</v>
      </c>
      <c r="I117" s="51">
        <f t="shared" si="20"/>
        <v>13665</v>
      </c>
      <c r="J117" s="51">
        <v>0</v>
      </c>
      <c r="K117" s="51">
        <v>0</v>
      </c>
      <c r="L117" s="51">
        <v>0</v>
      </c>
      <c r="M117" s="51">
        <v>0</v>
      </c>
      <c r="N117" s="54">
        <v>0</v>
      </c>
      <c r="O117" s="51">
        <v>0</v>
      </c>
      <c r="P117" s="51">
        <v>0</v>
      </c>
      <c r="Q117" s="51">
        <v>0</v>
      </c>
      <c r="R117" s="54">
        <f>SUM(H117)</f>
        <v>81208</v>
      </c>
      <c r="S117" s="51">
        <f>SUM(I117)</f>
        <v>13665</v>
      </c>
      <c r="T117" s="51">
        <v>0</v>
      </c>
      <c r="U117" s="51">
        <v>0</v>
      </c>
      <c r="V117" s="54">
        <v>0</v>
      </c>
      <c r="W117" s="51">
        <v>0</v>
      </c>
      <c r="X117" s="51">
        <v>0</v>
      </c>
      <c r="Y117" s="51">
        <v>0</v>
      </c>
      <c r="Z117" s="51">
        <v>0</v>
      </c>
      <c r="AA117" s="51">
        <v>0</v>
      </c>
      <c r="AB117" s="51">
        <v>0</v>
      </c>
      <c r="AC117" s="55">
        <v>0</v>
      </c>
    </row>
    <row r="118" spans="1:29" ht="25.5">
      <c r="A118" s="64"/>
      <c r="B118" s="48"/>
      <c r="C118" s="59">
        <v>4709</v>
      </c>
      <c r="D118" s="60" t="s">
        <v>21</v>
      </c>
      <c r="E118" s="79">
        <f>SUM([1]Paragrafy!E109)</f>
        <v>27070</v>
      </c>
      <c r="F118" s="79">
        <f>ROUND([1]Paragrafy!$F109,0)</f>
        <v>4555</v>
      </c>
      <c r="G118" s="53">
        <f t="shared" si="25"/>
        <v>0.16826745474695234</v>
      </c>
      <c r="H118" s="51">
        <f t="shared" si="19"/>
        <v>27070</v>
      </c>
      <c r="I118" s="51">
        <f t="shared" si="20"/>
        <v>4555</v>
      </c>
      <c r="J118" s="51">
        <v>0</v>
      </c>
      <c r="K118" s="51">
        <v>0</v>
      </c>
      <c r="L118" s="51">
        <v>0</v>
      </c>
      <c r="M118" s="51">
        <v>0</v>
      </c>
      <c r="N118" s="54">
        <v>0</v>
      </c>
      <c r="O118" s="51">
        <v>0</v>
      </c>
      <c r="P118" s="51">
        <v>0</v>
      </c>
      <c r="Q118" s="51">
        <v>0</v>
      </c>
      <c r="R118" s="54">
        <f>SUM(H118)</f>
        <v>27070</v>
      </c>
      <c r="S118" s="51">
        <f>SUM(I118)</f>
        <v>4555</v>
      </c>
      <c r="T118" s="51">
        <v>0</v>
      </c>
      <c r="U118" s="51">
        <v>0</v>
      </c>
      <c r="V118" s="54">
        <v>0</v>
      </c>
      <c r="W118" s="51">
        <v>0</v>
      </c>
      <c r="X118" s="51">
        <v>0</v>
      </c>
      <c r="Y118" s="51">
        <v>0</v>
      </c>
      <c r="Z118" s="51">
        <v>0</v>
      </c>
      <c r="AA118" s="51">
        <v>0</v>
      </c>
      <c r="AB118" s="51">
        <v>0</v>
      </c>
      <c r="AC118" s="55">
        <v>0</v>
      </c>
    </row>
    <row r="119" spans="1:29" ht="25.5">
      <c r="A119" s="64"/>
      <c r="B119" s="48"/>
      <c r="C119" s="59">
        <v>6060</v>
      </c>
      <c r="D119" s="88" t="s">
        <v>19</v>
      </c>
      <c r="E119" s="79">
        <f>SUM([1]Paragrafy!E110)</f>
        <v>35000</v>
      </c>
      <c r="F119" s="79">
        <f>ROUND([1]Paragrafy!$F110,0)</f>
        <v>0</v>
      </c>
      <c r="G119" s="53">
        <f t="shared" si="25"/>
        <v>0</v>
      </c>
      <c r="H119" s="51">
        <v>0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54">
        <v>0</v>
      </c>
      <c r="O119" s="51">
        <v>0</v>
      </c>
      <c r="P119" s="51">
        <v>0</v>
      </c>
      <c r="Q119" s="51">
        <v>0</v>
      </c>
      <c r="R119" s="54">
        <v>0</v>
      </c>
      <c r="S119" s="51">
        <v>0</v>
      </c>
      <c r="T119" s="51">
        <v>0</v>
      </c>
      <c r="U119" s="51">
        <v>0</v>
      </c>
      <c r="V119" s="54">
        <v>0</v>
      </c>
      <c r="W119" s="51">
        <v>0</v>
      </c>
      <c r="X119" s="51">
        <f t="shared" ref="X119:Y121" si="26">SUM(E119)</f>
        <v>35000</v>
      </c>
      <c r="Y119" s="51">
        <f t="shared" si="26"/>
        <v>0</v>
      </c>
      <c r="Z119" s="51">
        <f>SUM(X119)</f>
        <v>35000</v>
      </c>
      <c r="AA119" s="51">
        <f>SUM(F119)</f>
        <v>0</v>
      </c>
      <c r="AB119" s="51">
        <v>0</v>
      </c>
      <c r="AC119" s="55">
        <v>0</v>
      </c>
    </row>
    <row r="120" spans="1:29" ht="25.5">
      <c r="A120" s="64"/>
      <c r="B120" s="48"/>
      <c r="C120" s="59">
        <v>6068</v>
      </c>
      <c r="D120" s="88" t="s">
        <v>19</v>
      </c>
      <c r="E120" s="79">
        <f>SUM([1]Paragrafy!E111)</f>
        <v>118000</v>
      </c>
      <c r="F120" s="79">
        <f>ROUND([1]Paragrafy!$F111,0)</f>
        <v>0</v>
      </c>
      <c r="G120" s="53">
        <f t="shared" si="25"/>
        <v>0</v>
      </c>
      <c r="H120" s="51">
        <v>0</v>
      </c>
      <c r="I120" s="51">
        <v>0</v>
      </c>
      <c r="J120" s="51">
        <v>0</v>
      </c>
      <c r="K120" s="51">
        <v>0</v>
      </c>
      <c r="L120" s="51">
        <v>0</v>
      </c>
      <c r="M120" s="51">
        <v>0</v>
      </c>
      <c r="N120" s="54">
        <v>0</v>
      </c>
      <c r="O120" s="51">
        <v>0</v>
      </c>
      <c r="P120" s="51">
        <v>0</v>
      </c>
      <c r="Q120" s="51">
        <v>0</v>
      </c>
      <c r="R120" s="54">
        <v>0</v>
      </c>
      <c r="S120" s="51">
        <v>0</v>
      </c>
      <c r="T120" s="51">
        <v>0</v>
      </c>
      <c r="U120" s="51">
        <v>0</v>
      </c>
      <c r="V120" s="54">
        <v>0</v>
      </c>
      <c r="W120" s="51">
        <v>0</v>
      </c>
      <c r="X120" s="51">
        <f t="shared" si="26"/>
        <v>118000</v>
      </c>
      <c r="Y120" s="51">
        <f t="shared" si="26"/>
        <v>0</v>
      </c>
      <c r="Z120" s="51">
        <v>0</v>
      </c>
      <c r="AA120" s="51">
        <v>0</v>
      </c>
      <c r="AB120" s="51">
        <f>SUM(X120)</f>
        <v>118000</v>
      </c>
      <c r="AC120" s="51">
        <f>SUM(F120)</f>
        <v>0</v>
      </c>
    </row>
    <row r="121" spans="1:29" ht="25.5">
      <c r="A121" s="64"/>
      <c r="B121" s="48"/>
      <c r="C121" s="59">
        <v>6069</v>
      </c>
      <c r="D121" s="88" t="s">
        <v>19</v>
      </c>
      <c r="E121" s="79">
        <f>SUM([1]Paragrafy!E112)</f>
        <v>40000</v>
      </c>
      <c r="F121" s="79">
        <f>ROUND([1]Paragrafy!$F112,0)</f>
        <v>0</v>
      </c>
      <c r="G121" s="53">
        <f t="shared" si="25"/>
        <v>0</v>
      </c>
      <c r="H121" s="51">
        <v>0</v>
      </c>
      <c r="I121" s="51">
        <v>0</v>
      </c>
      <c r="J121" s="51">
        <v>0</v>
      </c>
      <c r="K121" s="51">
        <v>0</v>
      </c>
      <c r="L121" s="51">
        <v>0</v>
      </c>
      <c r="M121" s="51">
        <v>0</v>
      </c>
      <c r="N121" s="54">
        <v>0</v>
      </c>
      <c r="O121" s="51">
        <v>0</v>
      </c>
      <c r="P121" s="51">
        <v>0</v>
      </c>
      <c r="Q121" s="51">
        <v>0</v>
      </c>
      <c r="R121" s="54">
        <v>0</v>
      </c>
      <c r="S121" s="51">
        <v>0</v>
      </c>
      <c r="T121" s="51">
        <v>0</v>
      </c>
      <c r="U121" s="51">
        <v>0</v>
      </c>
      <c r="V121" s="54">
        <v>0</v>
      </c>
      <c r="W121" s="51">
        <v>0</v>
      </c>
      <c r="X121" s="51">
        <f t="shared" si="26"/>
        <v>40000</v>
      </c>
      <c r="Y121" s="51">
        <f t="shared" si="26"/>
        <v>0</v>
      </c>
      <c r="Z121" s="51">
        <v>0</v>
      </c>
      <c r="AA121" s="51">
        <v>0</v>
      </c>
      <c r="AB121" s="51">
        <f>SUM(X121)</f>
        <v>40000</v>
      </c>
      <c r="AC121" s="51">
        <f>SUM(F121)</f>
        <v>0</v>
      </c>
    </row>
    <row r="122" spans="1:29" s="46" customFormat="1">
      <c r="A122" s="65"/>
      <c r="B122" s="89" t="s">
        <v>304</v>
      </c>
      <c r="C122" s="90"/>
      <c r="D122" s="39" t="s">
        <v>303</v>
      </c>
      <c r="E122" s="91">
        <f>SUM(E123:E128)</f>
        <v>1809166</v>
      </c>
      <c r="F122" s="91">
        <f>SUM(F123:F128)</f>
        <v>1668000</v>
      </c>
      <c r="G122" s="92">
        <f t="shared" si="25"/>
        <v>0.92197178147278913</v>
      </c>
      <c r="H122" s="91">
        <f t="shared" ref="H122:AC122" si="27">SUM(H123:H128)</f>
        <v>30000</v>
      </c>
      <c r="I122" s="91">
        <f t="shared" si="27"/>
        <v>16695</v>
      </c>
      <c r="J122" s="91">
        <f t="shared" si="27"/>
        <v>0</v>
      </c>
      <c r="K122" s="91">
        <f t="shared" si="27"/>
        <v>0</v>
      </c>
      <c r="L122" s="91">
        <f t="shared" si="27"/>
        <v>30000</v>
      </c>
      <c r="M122" s="91">
        <f t="shared" si="27"/>
        <v>16695</v>
      </c>
      <c r="N122" s="93">
        <f t="shared" si="27"/>
        <v>0</v>
      </c>
      <c r="O122" s="91">
        <f t="shared" si="27"/>
        <v>0</v>
      </c>
      <c r="P122" s="91">
        <f t="shared" si="27"/>
        <v>0</v>
      </c>
      <c r="Q122" s="91">
        <f t="shared" si="27"/>
        <v>0</v>
      </c>
      <c r="R122" s="93">
        <f t="shared" si="27"/>
        <v>0</v>
      </c>
      <c r="S122" s="91">
        <f t="shared" si="27"/>
        <v>0</v>
      </c>
      <c r="T122" s="91">
        <f t="shared" si="27"/>
        <v>0</v>
      </c>
      <c r="U122" s="91">
        <f t="shared" si="27"/>
        <v>0</v>
      </c>
      <c r="V122" s="93">
        <f t="shared" si="27"/>
        <v>0</v>
      </c>
      <c r="W122" s="91">
        <f t="shared" si="27"/>
        <v>0</v>
      </c>
      <c r="X122" s="91">
        <f t="shared" si="27"/>
        <v>1779166</v>
      </c>
      <c r="Y122" s="91">
        <f t="shared" si="27"/>
        <v>1651305</v>
      </c>
      <c r="Z122" s="91">
        <f t="shared" si="27"/>
        <v>1779166</v>
      </c>
      <c r="AA122" s="91">
        <f t="shared" si="27"/>
        <v>1651305</v>
      </c>
      <c r="AB122" s="91">
        <f t="shared" si="27"/>
        <v>0</v>
      </c>
      <c r="AC122" s="91">
        <f t="shared" si="27"/>
        <v>0</v>
      </c>
    </row>
    <row r="123" spans="1:29">
      <c r="A123" s="64"/>
      <c r="B123" s="48"/>
      <c r="C123" s="49">
        <v>4210</v>
      </c>
      <c r="D123" s="50" t="s">
        <v>2</v>
      </c>
      <c r="E123" s="79">
        <f>SUM([1]Paragrafy!E114)</f>
        <v>20000</v>
      </c>
      <c r="F123" s="79">
        <f>ROUND([1]Paragrafy!$F114,0)</f>
        <v>11945</v>
      </c>
      <c r="G123" s="53">
        <f t="shared" si="25"/>
        <v>0.59724999999999995</v>
      </c>
      <c r="H123" s="51">
        <f t="shared" ref="H123:I126" si="28">SUM(E123)</f>
        <v>20000</v>
      </c>
      <c r="I123" s="51">
        <f t="shared" si="28"/>
        <v>11945</v>
      </c>
      <c r="J123" s="51">
        <v>0</v>
      </c>
      <c r="K123" s="51">
        <v>0</v>
      </c>
      <c r="L123" s="51">
        <f t="shared" ref="L123:M126" si="29">SUM(H123)</f>
        <v>20000</v>
      </c>
      <c r="M123" s="51">
        <f t="shared" si="29"/>
        <v>11945</v>
      </c>
      <c r="N123" s="54">
        <v>0</v>
      </c>
      <c r="O123" s="51">
        <v>0</v>
      </c>
      <c r="P123" s="51">
        <v>0</v>
      </c>
      <c r="Q123" s="51">
        <v>0</v>
      </c>
      <c r="R123" s="54">
        <v>0</v>
      </c>
      <c r="S123" s="51">
        <v>0</v>
      </c>
      <c r="T123" s="51">
        <v>0</v>
      </c>
      <c r="U123" s="51">
        <v>0</v>
      </c>
      <c r="V123" s="54">
        <v>0</v>
      </c>
      <c r="W123" s="51">
        <v>0</v>
      </c>
      <c r="X123" s="51">
        <v>0</v>
      </c>
      <c r="Y123" s="51">
        <v>0</v>
      </c>
      <c r="Z123" s="51">
        <v>0</v>
      </c>
      <c r="AA123" s="51">
        <v>0</v>
      </c>
      <c r="AB123" s="51">
        <v>0</v>
      </c>
      <c r="AC123" s="51">
        <v>0</v>
      </c>
    </row>
    <row r="124" spans="1:29">
      <c r="A124" s="64"/>
      <c r="B124" s="48"/>
      <c r="C124" s="49">
        <v>4300</v>
      </c>
      <c r="D124" s="50" t="s">
        <v>1</v>
      </c>
      <c r="E124" s="79">
        <f>SUM([1]Paragrafy!E115)</f>
        <v>2000</v>
      </c>
      <c r="F124" s="79">
        <f>ROUND([1]Paragrafy!$F115,0)</f>
        <v>455</v>
      </c>
      <c r="G124" s="53">
        <f t="shared" si="25"/>
        <v>0.22750000000000001</v>
      </c>
      <c r="H124" s="51">
        <f t="shared" si="28"/>
        <v>2000</v>
      </c>
      <c r="I124" s="51">
        <f t="shared" si="28"/>
        <v>455</v>
      </c>
      <c r="J124" s="51">
        <v>0</v>
      </c>
      <c r="K124" s="51">
        <v>0</v>
      </c>
      <c r="L124" s="51">
        <f t="shared" si="29"/>
        <v>2000</v>
      </c>
      <c r="M124" s="51">
        <f t="shared" si="29"/>
        <v>455</v>
      </c>
      <c r="N124" s="54">
        <v>0</v>
      </c>
      <c r="O124" s="51">
        <v>0</v>
      </c>
      <c r="P124" s="51">
        <v>0</v>
      </c>
      <c r="Q124" s="51">
        <v>0</v>
      </c>
      <c r="R124" s="54">
        <v>0</v>
      </c>
      <c r="S124" s="51">
        <v>0</v>
      </c>
      <c r="T124" s="51">
        <v>0</v>
      </c>
      <c r="U124" s="51">
        <v>0</v>
      </c>
      <c r="V124" s="54">
        <v>0</v>
      </c>
      <c r="W124" s="51">
        <v>0</v>
      </c>
      <c r="X124" s="51">
        <v>0</v>
      </c>
      <c r="Y124" s="51">
        <v>0</v>
      </c>
      <c r="Z124" s="51">
        <v>0</v>
      </c>
      <c r="AA124" s="51">
        <v>0</v>
      </c>
      <c r="AB124" s="51">
        <v>0</v>
      </c>
      <c r="AC124" s="51">
        <v>0</v>
      </c>
    </row>
    <row r="125" spans="1:29" ht="27" customHeight="1">
      <c r="A125" s="64"/>
      <c r="B125" s="48"/>
      <c r="C125" s="59">
        <v>4610</v>
      </c>
      <c r="D125" s="60" t="s">
        <v>22</v>
      </c>
      <c r="E125" s="79">
        <f>SUM([1]Paragrafy!E116)</f>
        <v>2000</v>
      </c>
      <c r="F125" s="79">
        <f>ROUND([1]Paragrafy!$F116,0)</f>
        <v>1735</v>
      </c>
      <c r="G125" s="53">
        <f t="shared" si="25"/>
        <v>0.86750000000000005</v>
      </c>
      <c r="H125" s="51">
        <f t="shared" si="28"/>
        <v>2000</v>
      </c>
      <c r="I125" s="51">
        <f t="shared" si="28"/>
        <v>1735</v>
      </c>
      <c r="J125" s="51">
        <v>0</v>
      </c>
      <c r="K125" s="51">
        <v>0</v>
      </c>
      <c r="L125" s="51">
        <f t="shared" si="29"/>
        <v>2000</v>
      </c>
      <c r="M125" s="51">
        <f t="shared" si="29"/>
        <v>1735</v>
      </c>
      <c r="N125" s="54">
        <v>0</v>
      </c>
      <c r="O125" s="51">
        <v>0</v>
      </c>
      <c r="P125" s="51">
        <v>0</v>
      </c>
      <c r="Q125" s="51">
        <v>0</v>
      </c>
      <c r="R125" s="54">
        <v>0</v>
      </c>
      <c r="S125" s="51">
        <v>0</v>
      </c>
      <c r="T125" s="51">
        <v>0</v>
      </c>
      <c r="U125" s="51">
        <v>0</v>
      </c>
      <c r="V125" s="54">
        <v>0</v>
      </c>
      <c r="W125" s="51">
        <v>0</v>
      </c>
      <c r="X125" s="51">
        <v>0</v>
      </c>
      <c r="Y125" s="51">
        <v>0</v>
      </c>
      <c r="Z125" s="51">
        <v>0</v>
      </c>
      <c r="AA125" s="51">
        <v>0</v>
      </c>
      <c r="AB125" s="51">
        <v>0</v>
      </c>
      <c r="AC125" s="51">
        <v>0</v>
      </c>
    </row>
    <row r="126" spans="1:29" ht="25.5">
      <c r="A126" s="64"/>
      <c r="B126" s="48"/>
      <c r="C126" s="59">
        <v>4700</v>
      </c>
      <c r="D126" s="60" t="s">
        <v>21</v>
      </c>
      <c r="E126" s="79">
        <f>SUM([1]Paragrafy!E117)</f>
        <v>6000</v>
      </c>
      <c r="F126" s="79">
        <f>ROUND([1]Paragrafy!$F117,0)</f>
        <v>2560</v>
      </c>
      <c r="G126" s="53">
        <f t="shared" si="25"/>
        <v>0.42666666666666669</v>
      </c>
      <c r="H126" s="51">
        <f t="shared" si="28"/>
        <v>6000</v>
      </c>
      <c r="I126" s="51">
        <f t="shared" si="28"/>
        <v>2560</v>
      </c>
      <c r="J126" s="51">
        <v>0</v>
      </c>
      <c r="K126" s="51">
        <v>0</v>
      </c>
      <c r="L126" s="51">
        <f t="shared" si="29"/>
        <v>6000</v>
      </c>
      <c r="M126" s="51">
        <f t="shared" si="29"/>
        <v>2560</v>
      </c>
      <c r="N126" s="54">
        <v>0</v>
      </c>
      <c r="O126" s="51">
        <v>0</v>
      </c>
      <c r="P126" s="51">
        <v>0</v>
      </c>
      <c r="Q126" s="51">
        <v>0</v>
      </c>
      <c r="R126" s="54">
        <v>0</v>
      </c>
      <c r="S126" s="51">
        <v>0</v>
      </c>
      <c r="T126" s="51">
        <v>0</v>
      </c>
      <c r="U126" s="51">
        <v>0</v>
      </c>
      <c r="V126" s="54">
        <v>0</v>
      </c>
      <c r="W126" s="51">
        <v>0</v>
      </c>
      <c r="X126" s="51">
        <v>0</v>
      </c>
      <c r="Y126" s="51">
        <v>0</v>
      </c>
      <c r="Z126" s="51">
        <v>0</v>
      </c>
      <c r="AA126" s="51">
        <v>0</v>
      </c>
      <c r="AB126" s="51">
        <v>0</v>
      </c>
      <c r="AC126" s="51">
        <v>0</v>
      </c>
    </row>
    <row r="127" spans="1:29" ht="25.5">
      <c r="A127" s="64"/>
      <c r="B127" s="48"/>
      <c r="C127" s="59">
        <v>6060</v>
      </c>
      <c r="D127" s="88" t="s">
        <v>19</v>
      </c>
      <c r="E127" s="79">
        <f>SUM([1]Paragrafy!E118)</f>
        <v>150000</v>
      </c>
      <c r="F127" s="79">
        <f>ROUND([1]Paragrafy!$F118,0)</f>
        <v>130000</v>
      </c>
      <c r="G127" s="53">
        <f t="shared" si="25"/>
        <v>0.8666666666666667</v>
      </c>
      <c r="H127" s="51">
        <v>0</v>
      </c>
      <c r="I127" s="51">
        <v>0</v>
      </c>
      <c r="J127" s="51">
        <v>0</v>
      </c>
      <c r="K127" s="51">
        <v>0</v>
      </c>
      <c r="L127" s="51">
        <v>0</v>
      </c>
      <c r="M127" s="51">
        <v>0</v>
      </c>
      <c r="N127" s="54">
        <v>0</v>
      </c>
      <c r="O127" s="51">
        <v>0</v>
      </c>
      <c r="P127" s="51">
        <v>0</v>
      </c>
      <c r="Q127" s="51">
        <v>0</v>
      </c>
      <c r="R127" s="54">
        <v>0</v>
      </c>
      <c r="S127" s="51">
        <v>0</v>
      </c>
      <c r="T127" s="51">
        <v>0</v>
      </c>
      <c r="U127" s="51">
        <v>0</v>
      </c>
      <c r="V127" s="54">
        <v>0</v>
      </c>
      <c r="W127" s="51">
        <v>0</v>
      </c>
      <c r="X127" s="51">
        <f>SUM(E127)</f>
        <v>150000</v>
      </c>
      <c r="Y127" s="51">
        <f>SUM(F127)</f>
        <v>130000</v>
      </c>
      <c r="Z127" s="51">
        <f>SUM(X127)</f>
        <v>150000</v>
      </c>
      <c r="AA127" s="51">
        <f>SUM(Y127)</f>
        <v>130000</v>
      </c>
      <c r="AB127" s="51">
        <v>0</v>
      </c>
      <c r="AC127" s="51">
        <v>0</v>
      </c>
    </row>
    <row r="128" spans="1:29" s="2" customFormat="1" ht="51">
      <c r="A128" s="72"/>
      <c r="B128" s="94"/>
      <c r="C128" s="95">
        <v>6610</v>
      </c>
      <c r="D128" s="96" t="s">
        <v>302</v>
      </c>
      <c r="E128" s="97">
        <f>SUM([1]Paragrafy!E119)</f>
        <v>1629166</v>
      </c>
      <c r="F128" s="97">
        <f>ROUND([1]Paragrafy!$F119,0)</f>
        <v>1521305</v>
      </c>
      <c r="G128" s="98">
        <f t="shared" si="25"/>
        <v>0.93379373249871411</v>
      </c>
      <c r="H128" s="99">
        <v>0</v>
      </c>
      <c r="I128" s="99">
        <v>0</v>
      </c>
      <c r="J128" s="99">
        <v>0</v>
      </c>
      <c r="K128" s="99">
        <v>0</v>
      </c>
      <c r="L128" s="99">
        <v>0</v>
      </c>
      <c r="M128" s="99">
        <v>0</v>
      </c>
      <c r="N128" s="100">
        <v>0</v>
      </c>
      <c r="O128" s="99">
        <v>0</v>
      </c>
      <c r="P128" s="99">
        <v>0</v>
      </c>
      <c r="Q128" s="99">
        <v>0</v>
      </c>
      <c r="R128" s="100">
        <v>0</v>
      </c>
      <c r="S128" s="99">
        <v>0</v>
      </c>
      <c r="T128" s="99">
        <v>0</v>
      </c>
      <c r="U128" s="99">
        <v>0</v>
      </c>
      <c r="V128" s="100">
        <v>0</v>
      </c>
      <c r="W128" s="99">
        <v>0</v>
      </c>
      <c r="X128" s="99">
        <f>SUM(E128)</f>
        <v>1629166</v>
      </c>
      <c r="Y128" s="99">
        <f>SUM(F128)</f>
        <v>1521305</v>
      </c>
      <c r="Z128" s="99">
        <f>SUM(X128)</f>
        <v>1629166</v>
      </c>
      <c r="AA128" s="99">
        <f>SUM(Y128)</f>
        <v>1521305</v>
      </c>
      <c r="AB128" s="99">
        <v>0</v>
      </c>
      <c r="AC128" s="99">
        <v>0</v>
      </c>
    </row>
    <row r="129" spans="1:29" s="46" customFormat="1" ht="16.5" customHeight="1">
      <c r="A129" s="65"/>
      <c r="B129" s="38" t="s">
        <v>301</v>
      </c>
      <c r="C129" s="38"/>
      <c r="D129" s="56" t="s">
        <v>8</v>
      </c>
      <c r="E129" s="57">
        <f>SUM(E130:E141)</f>
        <v>718627</v>
      </c>
      <c r="F129" s="57">
        <f>SUM(F130:F141)</f>
        <v>633287</v>
      </c>
      <c r="G129" s="58">
        <f t="shared" si="25"/>
        <v>0.88124576449256709</v>
      </c>
      <c r="H129" s="57">
        <f t="shared" ref="H129:AC129" si="30">SUM(H130:H141)</f>
        <v>344127</v>
      </c>
      <c r="I129" s="57">
        <f t="shared" si="30"/>
        <v>315452</v>
      </c>
      <c r="J129" s="57">
        <f t="shared" si="30"/>
        <v>2000</v>
      </c>
      <c r="K129" s="57">
        <f t="shared" si="30"/>
        <v>0</v>
      </c>
      <c r="L129" s="57">
        <f t="shared" si="30"/>
        <v>298175</v>
      </c>
      <c r="M129" s="57">
        <f t="shared" si="30"/>
        <v>271501</v>
      </c>
      <c r="N129" s="66">
        <f t="shared" si="30"/>
        <v>43952</v>
      </c>
      <c r="O129" s="57">
        <f t="shared" si="30"/>
        <v>43951</v>
      </c>
      <c r="P129" s="57">
        <f t="shared" si="30"/>
        <v>0</v>
      </c>
      <c r="Q129" s="57">
        <f t="shared" si="30"/>
        <v>0</v>
      </c>
      <c r="R129" s="66">
        <f t="shared" si="30"/>
        <v>0</v>
      </c>
      <c r="S129" s="57">
        <f t="shared" si="30"/>
        <v>0</v>
      </c>
      <c r="T129" s="57">
        <f t="shared" si="30"/>
        <v>0</v>
      </c>
      <c r="U129" s="57">
        <f t="shared" si="30"/>
        <v>0</v>
      </c>
      <c r="V129" s="66">
        <f t="shared" si="30"/>
        <v>0</v>
      </c>
      <c r="W129" s="57">
        <f t="shared" si="30"/>
        <v>0</v>
      </c>
      <c r="X129" s="57">
        <f t="shared" si="30"/>
        <v>374500</v>
      </c>
      <c r="Y129" s="57">
        <f t="shared" si="30"/>
        <v>317835</v>
      </c>
      <c r="Z129" s="57">
        <f t="shared" si="30"/>
        <v>374500</v>
      </c>
      <c r="AA129" s="57">
        <f t="shared" si="30"/>
        <v>317835</v>
      </c>
      <c r="AB129" s="57">
        <f t="shared" si="30"/>
        <v>0</v>
      </c>
      <c r="AC129" s="57">
        <f t="shared" si="30"/>
        <v>0</v>
      </c>
    </row>
    <row r="130" spans="1:29" ht="75.75" customHeight="1">
      <c r="A130" s="82"/>
      <c r="B130" s="63"/>
      <c r="C130" s="101">
        <v>2360</v>
      </c>
      <c r="D130" s="60" t="s">
        <v>10</v>
      </c>
      <c r="E130" s="81">
        <f>SUM([1]Paragrafy!E121)</f>
        <v>43952</v>
      </c>
      <c r="F130" s="54">
        <f>ROUND([1]Paragrafy!$F121,0)</f>
        <v>43951</v>
      </c>
      <c r="G130" s="102">
        <f t="shared" si="25"/>
        <v>0.99997724790680742</v>
      </c>
      <c r="H130" s="54">
        <f t="shared" ref="H130:I135" si="31">SUM(E130)</f>
        <v>43952</v>
      </c>
      <c r="I130" s="54">
        <f t="shared" si="31"/>
        <v>43951</v>
      </c>
      <c r="J130" s="54">
        <v>0</v>
      </c>
      <c r="K130" s="54">
        <v>0</v>
      </c>
      <c r="L130" s="54">
        <v>0</v>
      </c>
      <c r="M130" s="54">
        <v>0</v>
      </c>
      <c r="N130" s="54">
        <f>SUM(H130)</f>
        <v>43952</v>
      </c>
      <c r="O130" s="54">
        <f>SUM(I130)</f>
        <v>43951</v>
      </c>
      <c r="P130" s="54">
        <v>0</v>
      </c>
      <c r="Q130" s="54">
        <v>0</v>
      </c>
      <c r="R130" s="54">
        <v>0</v>
      </c>
      <c r="S130" s="54">
        <v>0</v>
      </c>
      <c r="T130" s="54">
        <v>0</v>
      </c>
      <c r="U130" s="54">
        <v>0</v>
      </c>
      <c r="V130" s="54">
        <v>0</v>
      </c>
      <c r="W130" s="54">
        <v>0</v>
      </c>
      <c r="X130" s="54">
        <v>0</v>
      </c>
      <c r="Y130" s="54">
        <v>0</v>
      </c>
      <c r="Z130" s="54">
        <v>0</v>
      </c>
      <c r="AA130" s="54">
        <v>0</v>
      </c>
      <c r="AB130" s="54">
        <v>0</v>
      </c>
      <c r="AC130" s="55">
        <v>0</v>
      </c>
    </row>
    <row r="131" spans="1:29">
      <c r="A131" s="64"/>
      <c r="B131" s="48"/>
      <c r="C131" s="49">
        <v>4170</v>
      </c>
      <c r="D131" s="50" t="s">
        <v>3</v>
      </c>
      <c r="E131" s="68">
        <f>SUM([1]Paragrafy!E122)</f>
        <v>2000</v>
      </c>
      <c r="F131" s="52">
        <f>ROUND([1]Paragrafy!$F122,0)</f>
        <v>0</v>
      </c>
      <c r="G131" s="53">
        <f t="shared" si="25"/>
        <v>0</v>
      </c>
      <c r="H131" s="51">
        <f t="shared" si="31"/>
        <v>2000</v>
      </c>
      <c r="I131" s="51">
        <f t="shared" si="31"/>
        <v>0</v>
      </c>
      <c r="J131" s="51">
        <f>SUM(H131)</f>
        <v>2000</v>
      </c>
      <c r="K131" s="51">
        <f>SUM(I131)</f>
        <v>0</v>
      </c>
      <c r="L131" s="51">
        <v>0</v>
      </c>
      <c r="M131" s="51">
        <v>0</v>
      </c>
      <c r="N131" s="54">
        <v>0</v>
      </c>
      <c r="O131" s="51">
        <v>0</v>
      </c>
      <c r="P131" s="51">
        <v>0</v>
      </c>
      <c r="Q131" s="51">
        <v>0</v>
      </c>
      <c r="R131" s="54">
        <v>0</v>
      </c>
      <c r="S131" s="51">
        <v>0</v>
      </c>
      <c r="T131" s="51">
        <v>0</v>
      </c>
      <c r="U131" s="51">
        <v>0</v>
      </c>
      <c r="V131" s="54">
        <v>0</v>
      </c>
      <c r="W131" s="51">
        <v>0</v>
      </c>
      <c r="X131" s="51">
        <v>0</v>
      </c>
      <c r="Y131" s="51">
        <v>0</v>
      </c>
      <c r="Z131" s="51">
        <v>0</v>
      </c>
      <c r="AA131" s="51">
        <v>0</v>
      </c>
      <c r="AB131" s="51">
        <v>0</v>
      </c>
      <c r="AC131" s="55">
        <v>0</v>
      </c>
    </row>
    <row r="132" spans="1:29">
      <c r="A132" s="64"/>
      <c r="B132" s="48"/>
      <c r="C132" s="49">
        <v>4210</v>
      </c>
      <c r="D132" s="50" t="s">
        <v>2</v>
      </c>
      <c r="E132" s="68">
        <f>SUM([1]Paragrafy!E123)</f>
        <v>74000</v>
      </c>
      <c r="F132" s="52">
        <f>ROUND([1]Paragrafy!$F123,0)</f>
        <v>71405</v>
      </c>
      <c r="G132" s="53">
        <f t="shared" si="25"/>
        <v>0.96493243243243243</v>
      </c>
      <c r="H132" s="51">
        <f t="shared" si="31"/>
        <v>74000</v>
      </c>
      <c r="I132" s="51">
        <f t="shared" si="31"/>
        <v>71405</v>
      </c>
      <c r="J132" s="51">
        <v>0</v>
      </c>
      <c r="K132" s="51">
        <v>0</v>
      </c>
      <c r="L132" s="51">
        <f t="shared" ref="L132:M135" si="32">SUM(H132)</f>
        <v>74000</v>
      </c>
      <c r="M132" s="51">
        <f t="shared" si="32"/>
        <v>71405</v>
      </c>
      <c r="N132" s="54">
        <v>0</v>
      </c>
      <c r="O132" s="51">
        <v>0</v>
      </c>
      <c r="P132" s="51">
        <v>0</v>
      </c>
      <c r="Q132" s="51">
        <v>0</v>
      </c>
      <c r="R132" s="54">
        <v>0</v>
      </c>
      <c r="S132" s="51">
        <v>0</v>
      </c>
      <c r="T132" s="51">
        <v>0</v>
      </c>
      <c r="U132" s="51">
        <v>0</v>
      </c>
      <c r="V132" s="54">
        <v>0</v>
      </c>
      <c r="W132" s="51">
        <v>0</v>
      </c>
      <c r="X132" s="51">
        <v>0</v>
      </c>
      <c r="Y132" s="51">
        <v>0</v>
      </c>
      <c r="Z132" s="51">
        <v>0</v>
      </c>
      <c r="AA132" s="51">
        <v>0</v>
      </c>
      <c r="AB132" s="51">
        <v>0</v>
      </c>
      <c r="AC132" s="55">
        <v>0</v>
      </c>
    </row>
    <row r="133" spans="1:29">
      <c r="A133" s="64"/>
      <c r="B133" s="48"/>
      <c r="C133" s="49">
        <v>4300</v>
      </c>
      <c r="D133" s="50" t="s">
        <v>1</v>
      </c>
      <c r="E133" s="68">
        <f>SUM([1]Paragrafy!E124)</f>
        <v>117400</v>
      </c>
      <c r="F133" s="52">
        <f>ROUND([1]Paragrafy!$F124,0)</f>
        <v>94221</v>
      </c>
      <c r="G133" s="53">
        <f t="shared" si="25"/>
        <v>0.80256388415672908</v>
      </c>
      <c r="H133" s="51">
        <f t="shared" si="31"/>
        <v>117400</v>
      </c>
      <c r="I133" s="51">
        <f t="shared" si="31"/>
        <v>94221</v>
      </c>
      <c r="J133" s="51">
        <v>0</v>
      </c>
      <c r="K133" s="51">
        <v>0</v>
      </c>
      <c r="L133" s="51">
        <f t="shared" si="32"/>
        <v>117400</v>
      </c>
      <c r="M133" s="51">
        <f t="shared" si="32"/>
        <v>94221</v>
      </c>
      <c r="N133" s="54">
        <v>0</v>
      </c>
      <c r="O133" s="51">
        <v>0</v>
      </c>
      <c r="P133" s="51">
        <v>0</v>
      </c>
      <c r="Q133" s="51">
        <v>0</v>
      </c>
      <c r="R133" s="54">
        <v>0</v>
      </c>
      <c r="S133" s="51">
        <v>0</v>
      </c>
      <c r="T133" s="51">
        <v>0</v>
      </c>
      <c r="U133" s="51">
        <v>0</v>
      </c>
      <c r="V133" s="54">
        <v>0</v>
      </c>
      <c r="W133" s="51">
        <v>0</v>
      </c>
      <c r="X133" s="51">
        <v>0</v>
      </c>
      <c r="Y133" s="51">
        <v>0</v>
      </c>
      <c r="Z133" s="51">
        <v>0</v>
      </c>
      <c r="AA133" s="51">
        <v>0</v>
      </c>
      <c r="AB133" s="51">
        <v>0</v>
      </c>
      <c r="AC133" s="55">
        <v>0</v>
      </c>
    </row>
    <row r="134" spans="1:29" ht="21.75" customHeight="1">
      <c r="A134" s="64"/>
      <c r="B134" s="48"/>
      <c r="C134" s="61">
        <v>4590</v>
      </c>
      <c r="D134" s="62" t="s">
        <v>185</v>
      </c>
      <c r="E134" s="79">
        <f>SUM([1]Paragrafy!E125)</f>
        <v>105335</v>
      </c>
      <c r="F134" s="52">
        <f>ROUND([1]Paragrafy!$F125,0)</f>
        <v>105324</v>
      </c>
      <c r="G134" s="53">
        <f t="shared" si="25"/>
        <v>0.99989557127260642</v>
      </c>
      <c r="H134" s="51">
        <f t="shared" si="31"/>
        <v>105335</v>
      </c>
      <c r="I134" s="51">
        <f t="shared" si="31"/>
        <v>105324</v>
      </c>
      <c r="J134" s="51">
        <v>0</v>
      </c>
      <c r="K134" s="51">
        <v>0</v>
      </c>
      <c r="L134" s="51">
        <f t="shared" si="32"/>
        <v>105335</v>
      </c>
      <c r="M134" s="51">
        <f t="shared" si="32"/>
        <v>105324</v>
      </c>
      <c r="N134" s="54">
        <v>0</v>
      </c>
      <c r="O134" s="51">
        <v>0</v>
      </c>
      <c r="P134" s="51">
        <v>0</v>
      </c>
      <c r="Q134" s="51">
        <v>0</v>
      </c>
      <c r="R134" s="54">
        <v>0</v>
      </c>
      <c r="S134" s="51">
        <v>0</v>
      </c>
      <c r="T134" s="51">
        <v>0</v>
      </c>
      <c r="U134" s="51">
        <v>0</v>
      </c>
      <c r="V134" s="54">
        <v>0</v>
      </c>
      <c r="W134" s="51">
        <v>0</v>
      </c>
      <c r="X134" s="51">
        <v>0</v>
      </c>
      <c r="Y134" s="51">
        <v>0</v>
      </c>
      <c r="Z134" s="51">
        <v>0</v>
      </c>
      <c r="AA134" s="51">
        <v>0</v>
      </c>
      <c r="AB134" s="51">
        <v>0</v>
      </c>
      <c r="AC134" s="55">
        <v>0</v>
      </c>
    </row>
    <row r="135" spans="1:29" ht="25.5">
      <c r="A135" s="64"/>
      <c r="B135" s="48"/>
      <c r="C135" s="59">
        <v>4700</v>
      </c>
      <c r="D135" s="60" t="s">
        <v>21</v>
      </c>
      <c r="E135" s="79">
        <f>SUM([1]Paragrafy!E126)</f>
        <v>1440</v>
      </c>
      <c r="F135" s="52">
        <f>ROUND([1]Paragrafy!$F126,0)</f>
        <v>551</v>
      </c>
      <c r="G135" s="53">
        <f t="shared" si="25"/>
        <v>0.38263888888888886</v>
      </c>
      <c r="H135" s="51">
        <f t="shared" si="31"/>
        <v>1440</v>
      </c>
      <c r="I135" s="51">
        <f t="shared" si="31"/>
        <v>551</v>
      </c>
      <c r="J135" s="51">
        <v>0</v>
      </c>
      <c r="K135" s="51">
        <v>0</v>
      </c>
      <c r="L135" s="51">
        <f t="shared" si="32"/>
        <v>1440</v>
      </c>
      <c r="M135" s="51">
        <f t="shared" si="32"/>
        <v>551</v>
      </c>
      <c r="N135" s="54">
        <v>0</v>
      </c>
      <c r="O135" s="51">
        <v>0</v>
      </c>
      <c r="P135" s="51">
        <v>0</v>
      </c>
      <c r="Q135" s="51">
        <v>0</v>
      </c>
      <c r="R135" s="54">
        <v>0</v>
      </c>
      <c r="S135" s="51">
        <v>0</v>
      </c>
      <c r="T135" s="51">
        <v>0</v>
      </c>
      <c r="U135" s="51">
        <v>0</v>
      </c>
      <c r="V135" s="54">
        <v>0</v>
      </c>
      <c r="W135" s="51">
        <v>0</v>
      </c>
      <c r="X135" s="51">
        <v>0</v>
      </c>
      <c r="Y135" s="51">
        <v>0</v>
      </c>
      <c r="Z135" s="51">
        <v>0</v>
      </c>
      <c r="AA135" s="51">
        <v>0</v>
      </c>
      <c r="AB135" s="51">
        <v>0</v>
      </c>
      <c r="AC135" s="55">
        <v>0</v>
      </c>
    </row>
    <row r="136" spans="1:29" ht="25.5">
      <c r="A136" s="64"/>
      <c r="B136" s="48"/>
      <c r="C136" s="59">
        <v>6060</v>
      </c>
      <c r="D136" s="60" t="s">
        <v>19</v>
      </c>
      <c r="E136" s="79">
        <f>SUM([1]Paragrafy!E127)</f>
        <v>60000</v>
      </c>
      <c r="F136" s="52">
        <f>ROUND([1]Paragrafy!$F127,0)</f>
        <v>60000</v>
      </c>
      <c r="G136" s="53">
        <f t="shared" si="25"/>
        <v>1</v>
      </c>
      <c r="H136" s="51">
        <v>0</v>
      </c>
      <c r="I136" s="51">
        <v>0</v>
      </c>
      <c r="J136" s="51">
        <v>0</v>
      </c>
      <c r="K136" s="51">
        <v>0</v>
      </c>
      <c r="L136" s="51">
        <v>0</v>
      </c>
      <c r="M136" s="51">
        <v>0</v>
      </c>
      <c r="N136" s="54">
        <v>0</v>
      </c>
      <c r="O136" s="51">
        <v>0</v>
      </c>
      <c r="P136" s="51">
        <v>0</v>
      </c>
      <c r="Q136" s="51">
        <v>0</v>
      </c>
      <c r="R136" s="54">
        <v>0</v>
      </c>
      <c r="S136" s="51">
        <v>0</v>
      </c>
      <c r="T136" s="51">
        <v>0</v>
      </c>
      <c r="U136" s="51">
        <v>0</v>
      </c>
      <c r="V136" s="54">
        <v>0</v>
      </c>
      <c r="W136" s="51">
        <v>0</v>
      </c>
      <c r="X136" s="51">
        <f>SUM(E136)</f>
        <v>60000</v>
      </c>
      <c r="Y136" s="51">
        <f>SUM(F136)</f>
        <v>60000</v>
      </c>
      <c r="Z136" s="51">
        <f>SUM(X136)</f>
        <v>60000</v>
      </c>
      <c r="AA136" s="51">
        <f>SUM(Y136)</f>
        <v>60000</v>
      </c>
      <c r="AB136" s="51">
        <v>0</v>
      </c>
      <c r="AC136" s="55">
        <v>0</v>
      </c>
    </row>
    <row r="137" spans="1:29" ht="12.75" customHeight="1">
      <c r="A137" s="64"/>
      <c r="B137" s="48"/>
      <c r="C137" s="59">
        <v>6300</v>
      </c>
      <c r="D137" s="60" t="s">
        <v>300</v>
      </c>
      <c r="E137" s="79"/>
      <c r="F137" s="52"/>
      <c r="G137" s="53"/>
      <c r="H137" s="51"/>
      <c r="I137" s="51"/>
      <c r="J137" s="51"/>
      <c r="K137" s="51"/>
      <c r="L137" s="51"/>
      <c r="M137" s="51"/>
      <c r="N137" s="54"/>
      <c r="O137" s="51"/>
      <c r="P137" s="51"/>
      <c r="Q137" s="51"/>
      <c r="R137" s="54"/>
      <c r="S137" s="51"/>
      <c r="T137" s="51"/>
      <c r="U137" s="51"/>
      <c r="V137" s="54"/>
      <c r="W137" s="51"/>
      <c r="X137" s="51"/>
      <c r="Y137" s="51"/>
      <c r="Z137" s="51"/>
      <c r="AA137" s="51"/>
      <c r="AB137" s="51"/>
      <c r="AC137" s="55"/>
    </row>
    <row r="138" spans="1:29" ht="12.75" customHeight="1">
      <c r="A138" s="64"/>
      <c r="B138" s="48"/>
      <c r="C138" s="59"/>
      <c r="D138" s="60" t="s">
        <v>299</v>
      </c>
      <c r="E138" s="79"/>
      <c r="F138" s="52"/>
      <c r="G138" s="53"/>
      <c r="H138" s="51"/>
      <c r="I138" s="51"/>
      <c r="J138" s="51"/>
      <c r="K138" s="51"/>
      <c r="L138" s="51"/>
      <c r="M138" s="51"/>
      <c r="N138" s="54"/>
      <c r="O138" s="51"/>
      <c r="P138" s="51"/>
      <c r="Q138" s="51"/>
      <c r="R138" s="54"/>
      <c r="S138" s="51"/>
      <c r="T138" s="51"/>
      <c r="U138" s="51"/>
      <c r="V138" s="54"/>
      <c r="W138" s="51"/>
      <c r="X138" s="51"/>
      <c r="Y138" s="51"/>
      <c r="Z138" s="51"/>
      <c r="AA138" s="51"/>
      <c r="AB138" s="51"/>
      <c r="AC138" s="55"/>
    </row>
    <row r="139" spans="1:29" ht="12.75" customHeight="1">
      <c r="A139" s="64"/>
      <c r="B139" s="48"/>
      <c r="C139" s="59"/>
      <c r="D139" s="60" t="s">
        <v>298</v>
      </c>
      <c r="E139" s="79"/>
      <c r="F139" s="52"/>
      <c r="G139" s="53"/>
      <c r="H139" s="51"/>
      <c r="I139" s="51"/>
      <c r="J139" s="51"/>
      <c r="K139" s="51"/>
      <c r="L139" s="51"/>
      <c r="M139" s="51"/>
      <c r="N139" s="54"/>
      <c r="O139" s="51"/>
      <c r="P139" s="51"/>
      <c r="Q139" s="51"/>
      <c r="R139" s="54"/>
      <c r="S139" s="51"/>
      <c r="T139" s="51"/>
      <c r="U139" s="51"/>
      <c r="V139" s="54"/>
      <c r="W139" s="51"/>
      <c r="X139" s="51"/>
      <c r="Y139" s="51"/>
      <c r="Z139" s="51"/>
      <c r="AA139" s="51"/>
      <c r="AB139" s="51"/>
      <c r="AC139" s="55"/>
    </row>
    <row r="140" spans="1:29" ht="12.75" customHeight="1">
      <c r="A140" s="64"/>
      <c r="B140" s="48"/>
      <c r="C140" s="59"/>
      <c r="D140" s="60" t="s">
        <v>297</v>
      </c>
      <c r="E140" s="79"/>
      <c r="F140" s="52"/>
      <c r="G140" s="53"/>
      <c r="H140" s="51"/>
      <c r="I140" s="51"/>
      <c r="J140" s="51"/>
      <c r="K140" s="51"/>
      <c r="L140" s="51"/>
      <c r="M140" s="51"/>
      <c r="N140" s="54"/>
      <c r="O140" s="51"/>
      <c r="P140" s="51"/>
      <c r="Q140" s="51"/>
      <c r="R140" s="54"/>
      <c r="S140" s="51"/>
      <c r="T140" s="51"/>
      <c r="U140" s="51"/>
      <c r="V140" s="54"/>
      <c r="W140" s="51"/>
      <c r="X140" s="51"/>
      <c r="Y140" s="51"/>
      <c r="Z140" s="51"/>
      <c r="AA140" s="51"/>
      <c r="AB140" s="51"/>
      <c r="AC140" s="55"/>
    </row>
    <row r="141" spans="1:29">
      <c r="A141" s="64"/>
      <c r="B141" s="48"/>
      <c r="C141" s="59"/>
      <c r="D141" s="60" t="s">
        <v>296</v>
      </c>
      <c r="E141" s="79">
        <f>SUM([1]Paragrafy!E130)</f>
        <v>314500</v>
      </c>
      <c r="F141" s="52">
        <f>ROUND([1]Paragrafy!$F130,0)</f>
        <v>257835</v>
      </c>
      <c r="G141" s="53">
        <f t="shared" ref="G141:G172" si="33">F141/E141</f>
        <v>0.81982511923688395</v>
      </c>
      <c r="H141" s="51">
        <v>0</v>
      </c>
      <c r="I141" s="51">
        <v>0</v>
      </c>
      <c r="J141" s="51">
        <v>0</v>
      </c>
      <c r="K141" s="51">
        <v>0</v>
      </c>
      <c r="L141" s="51">
        <v>0</v>
      </c>
      <c r="M141" s="51">
        <v>0</v>
      </c>
      <c r="N141" s="54">
        <v>0</v>
      </c>
      <c r="O141" s="51">
        <v>0</v>
      </c>
      <c r="P141" s="51">
        <v>0</v>
      </c>
      <c r="Q141" s="51">
        <v>0</v>
      </c>
      <c r="R141" s="54">
        <v>0</v>
      </c>
      <c r="S141" s="51">
        <v>0</v>
      </c>
      <c r="T141" s="51">
        <v>0</v>
      </c>
      <c r="U141" s="51">
        <v>0</v>
      </c>
      <c r="V141" s="54">
        <v>0</v>
      </c>
      <c r="W141" s="51">
        <v>0</v>
      </c>
      <c r="X141" s="51">
        <f>SUM(E141)</f>
        <v>314500</v>
      </c>
      <c r="Y141" s="51">
        <f>SUM(F141)</f>
        <v>257835</v>
      </c>
      <c r="Z141" s="51">
        <f>SUM(X141)</f>
        <v>314500</v>
      </c>
      <c r="AA141" s="51">
        <f>SUM(Y141)</f>
        <v>257835</v>
      </c>
      <c r="AB141" s="51">
        <v>0</v>
      </c>
      <c r="AC141" s="55">
        <v>0</v>
      </c>
    </row>
    <row r="142" spans="1:29" s="36" customFormat="1" ht="18.75" customHeight="1">
      <c r="A142" s="28" t="s">
        <v>295</v>
      </c>
      <c r="B142" s="28"/>
      <c r="C142" s="28"/>
      <c r="D142" s="30" t="s">
        <v>294</v>
      </c>
      <c r="E142" s="103">
        <f>SUM(E143,E146,)</f>
        <v>894800</v>
      </c>
      <c r="F142" s="103">
        <f>SUM(F143,F146,)</f>
        <v>619322</v>
      </c>
      <c r="G142" s="104">
        <f t="shared" si="33"/>
        <v>0.69213455520786771</v>
      </c>
      <c r="H142" s="103">
        <f t="shared" ref="H142:AC142" si="34">SUM(H143,H146,)</f>
        <v>862800</v>
      </c>
      <c r="I142" s="103">
        <f t="shared" si="34"/>
        <v>619322</v>
      </c>
      <c r="J142" s="103">
        <f t="shared" si="34"/>
        <v>0</v>
      </c>
      <c r="K142" s="103">
        <f t="shared" si="34"/>
        <v>0</v>
      </c>
      <c r="L142" s="103">
        <f t="shared" si="34"/>
        <v>67800</v>
      </c>
      <c r="M142" s="103">
        <f t="shared" si="34"/>
        <v>29095</v>
      </c>
      <c r="N142" s="105">
        <f t="shared" si="34"/>
        <v>0</v>
      </c>
      <c r="O142" s="103">
        <f t="shared" si="34"/>
        <v>0</v>
      </c>
      <c r="P142" s="103">
        <f t="shared" si="34"/>
        <v>0</v>
      </c>
      <c r="Q142" s="103">
        <f t="shared" si="34"/>
        <v>0</v>
      </c>
      <c r="R142" s="105">
        <f t="shared" si="34"/>
        <v>795000</v>
      </c>
      <c r="S142" s="103">
        <f t="shared" si="34"/>
        <v>590227</v>
      </c>
      <c r="T142" s="103">
        <f t="shared" si="34"/>
        <v>0</v>
      </c>
      <c r="U142" s="103">
        <f t="shared" si="34"/>
        <v>0</v>
      </c>
      <c r="V142" s="105">
        <f t="shared" si="34"/>
        <v>0</v>
      </c>
      <c r="W142" s="103">
        <f t="shared" si="34"/>
        <v>0</v>
      </c>
      <c r="X142" s="103">
        <f t="shared" si="34"/>
        <v>32000</v>
      </c>
      <c r="Y142" s="103">
        <f t="shared" si="34"/>
        <v>0</v>
      </c>
      <c r="Z142" s="103">
        <f t="shared" si="34"/>
        <v>8000</v>
      </c>
      <c r="AA142" s="103">
        <f t="shared" si="34"/>
        <v>0</v>
      </c>
      <c r="AB142" s="103">
        <f t="shared" si="34"/>
        <v>24000</v>
      </c>
      <c r="AC142" s="103">
        <f t="shared" si="34"/>
        <v>0</v>
      </c>
    </row>
    <row r="143" spans="1:29" s="107" customFormat="1" ht="17.25" customHeight="1">
      <c r="A143" s="106"/>
      <c r="B143" s="38" t="s">
        <v>293</v>
      </c>
      <c r="C143" s="38"/>
      <c r="D143" s="56" t="s">
        <v>292</v>
      </c>
      <c r="E143" s="57">
        <f>SUM(E144:E145)</f>
        <v>19800</v>
      </c>
      <c r="F143" s="57">
        <f>SUM(F144:F145)</f>
        <v>15425</v>
      </c>
      <c r="G143" s="58">
        <f t="shared" si="33"/>
        <v>0.77904040404040409</v>
      </c>
      <c r="H143" s="57">
        <f t="shared" ref="H143:AC143" si="35">SUM(H144:H145)</f>
        <v>19800</v>
      </c>
      <c r="I143" s="57">
        <f t="shared" si="35"/>
        <v>15425</v>
      </c>
      <c r="J143" s="57">
        <f t="shared" si="35"/>
        <v>0</v>
      </c>
      <c r="K143" s="57">
        <f t="shared" si="35"/>
        <v>0</v>
      </c>
      <c r="L143" s="57">
        <f t="shared" si="35"/>
        <v>19800</v>
      </c>
      <c r="M143" s="57">
        <f t="shared" si="35"/>
        <v>15425</v>
      </c>
      <c r="N143" s="66">
        <f t="shared" si="35"/>
        <v>0</v>
      </c>
      <c r="O143" s="57">
        <f t="shared" si="35"/>
        <v>0</v>
      </c>
      <c r="P143" s="57">
        <f t="shared" si="35"/>
        <v>0</v>
      </c>
      <c r="Q143" s="57">
        <f t="shared" si="35"/>
        <v>0</v>
      </c>
      <c r="R143" s="66">
        <f t="shared" si="35"/>
        <v>0</v>
      </c>
      <c r="S143" s="57">
        <f t="shared" si="35"/>
        <v>0</v>
      </c>
      <c r="T143" s="57">
        <f t="shared" si="35"/>
        <v>0</v>
      </c>
      <c r="U143" s="57">
        <f t="shared" si="35"/>
        <v>0</v>
      </c>
      <c r="V143" s="66">
        <f t="shared" si="35"/>
        <v>0</v>
      </c>
      <c r="W143" s="57">
        <f t="shared" si="35"/>
        <v>0</v>
      </c>
      <c r="X143" s="57">
        <f t="shared" si="35"/>
        <v>0</v>
      </c>
      <c r="Y143" s="57">
        <f t="shared" si="35"/>
        <v>0</v>
      </c>
      <c r="Z143" s="57">
        <f t="shared" si="35"/>
        <v>0</v>
      </c>
      <c r="AA143" s="57">
        <f t="shared" si="35"/>
        <v>0</v>
      </c>
      <c r="AB143" s="57">
        <f t="shared" si="35"/>
        <v>0</v>
      </c>
      <c r="AC143" s="57">
        <f t="shared" si="35"/>
        <v>0</v>
      </c>
    </row>
    <row r="144" spans="1:29" s="36" customFormat="1" ht="12.75" customHeight="1">
      <c r="A144" s="108"/>
      <c r="B144" s="109"/>
      <c r="C144" s="49">
        <v>4210</v>
      </c>
      <c r="D144" s="50" t="s">
        <v>2</v>
      </c>
      <c r="E144" s="68">
        <f>SUM([1]Paragrafy!E133)</f>
        <v>9800</v>
      </c>
      <c r="F144" s="68">
        <f>ROUND([1]Paragrafy!$F133,0)</f>
        <v>7625</v>
      </c>
      <c r="G144" s="69">
        <f t="shared" si="33"/>
        <v>0.77806122448979587</v>
      </c>
      <c r="H144" s="68">
        <f>SUM(E144)</f>
        <v>9800</v>
      </c>
      <c r="I144" s="68">
        <f>SUM(F144)</f>
        <v>7625</v>
      </c>
      <c r="J144" s="68">
        <v>0</v>
      </c>
      <c r="K144" s="68">
        <v>0</v>
      </c>
      <c r="L144" s="68">
        <f>SUM(H144)</f>
        <v>9800</v>
      </c>
      <c r="M144" s="68">
        <f>SUM(I144)</f>
        <v>7625</v>
      </c>
      <c r="N144" s="70">
        <v>0</v>
      </c>
      <c r="O144" s="68">
        <v>0</v>
      </c>
      <c r="P144" s="68">
        <v>0</v>
      </c>
      <c r="Q144" s="68">
        <v>0</v>
      </c>
      <c r="R144" s="70">
        <v>0</v>
      </c>
      <c r="S144" s="68">
        <v>0</v>
      </c>
      <c r="T144" s="68">
        <v>0</v>
      </c>
      <c r="U144" s="68">
        <v>0</v>
      </c>
      <c r="V144" s="70">
        <v>0</v>
      </c>
      <c r="W144" s="68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68">
        <v>0</v>
      </c>
    </row>
    <row r="145" spans="1:29" s="36" customFormat="1" ht="12.75" customHeight="1">
      <c r="A145" s="108"/>
      <c r="B145" s="109"/>
      <c r="C145" s="49">
        <v>4300</v>
      </c>
      <c r="D145" s="50" t="s">
        <v>1</v>
      </c>
      <c r="E145" s="68">
        <f>SUM([1]Paragrafy!E134)</f>
        <v>10000</v>
      </c>
      <c r="F145" s="68">
        <f>ROUND([1]Paragrafy!$F134,0)</f>
        <v>7800</v>
      </c>
      <c r="G145" s="69">
        <f t="shared" si="33"/>
        <v>0.78</v>
      </c>
      <c r="H145" s="68">
        <f>SUM(E145)</f>
        <v>10000</v>
      </c>
      <c r="I145" s="68">
        <f>SUM(F145)</f>
        <v>7800</v>
      </c>
      <c r="J145" s="68">
        <v>0</v>
      </c>
      <c r="K145" s="68">
        <v>0</v>
      </c>
      <c r="L145" s="68">
        <f>SUM(H145)</f>
        <v>10000</v>
      </c>
      <c r="M145" s="68">
        <f>SUM(I145)</f>
        <v>7800</v>
      </c>
      <c r="N145" s="70">
        <v>0</v>
      </c>
      <c r="O145" s="68">
        <v>0</v>
      </c>
      <c r="P145" s="68">
        <v>0</v>
      </c>
      <c r="Q145" s="68">
        <v>0</v>
      </c>
      <c r="R145" s="70">
        <v>0</v>
      </c>
      <c r="S145" s="68">
        <v>0</v>
      </c>
      <c r="T145" s="68">
        <v>0</v>
      </c>
      <c r="U145" s="68">
        <v>0</v>
      </c>
      <c r="V145" s="70">
        <v>0</v>
      </c>
      <c r="W145" s="68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68">
        <v>0</v>
      </c>
    </row>
    <row r="146" spans="1:29" s="46" customFormat="1" ht="39.75" customHeight="1">
      <c r="A146" s="65"/>
      <c r="B146" s="110" t="s">
        <v>291</v>
      </c>
      <c r="C146" s="110"/>
      <c r="D146" s="39" t="s">
        <v>290</v>
      </c>
      <c r="E146" s="86">
        <f>SUM(E147:E185)</f>
        <v>875000</v>
      </c>
      <c r="F146" s="86">
        <f>SUM(F147:F185)</f>
        <v>603897</v>
      </c>
      <c r="G146" s="111">
        <f t="shared" si="33"/>
        <v>0.690168</v>
      </c>
      <c r="H146" s="86">
        <f t="shared" ref="H146:AC146" si="36">SUM(H147:H185)</f>
        <v>843000</v>
      </c>
      <c r="I146" s="86">
        <f t="shared" si="36"/>
        <v>603897</v>
      </c>
      <c r="J146" s="86">
        <f t="shared" si="36"/>
        <v>0</v>
      </c>
      <c r="K146" s="86">
        <f t="shared" si="36"/>
        <v>0</v>
      </c>
      <c r="L146" s="86">
        <f t="shared" si="36"/>
        <v>48000</v>
      </c>
      <c r="M146" s="86">
        <f t="shared" si="36"/>
        <v>13670</v>
      </c>
      <c r="N146" s="112">
        <f t="shared" si="36"/>
        <v>0</v>
      </c>
      <c r="O146" s="86">
        <f t="shared" si="36"/>
        <v>0</v>
      </c>
      <c r="P146" s="86">
        <f t="shared" si="36"/>
        <v>0</v>
      </c>
      <c r="Q146" s="86">
        <f t="shared" si="36"/>
        <v>0</v>
      </c>
      <c r="R146" s="112">
        <f t="shared" si="36"/>
        <v>795000</v>
      </c>
      <c r="S146" s="86">
        <f t="shared" si="36"/>
        <v>590227</v>
      </c>
      <c r="T146" s="86">
        <f t="shared" si="36"/>
        <v>0</v>
      </c>
      <c r="U146" s="86">
        <f t="shared" si="36"/>
        <v>0</v>
      </c>
      <c r="V146" s="112">
        <f t="shared" si="36"/>
        <v>0</v>
      </c>
      <c r="W146" s="86">
        <f t="shared" si="36"/>
        <v>0</v>
      </c>
      <c r="X146" s="86">
        <f t="shared" si="36"/>
        <v>32000</v>
      </c>
      <c r="Y146" s="86">
        <f t="shared" si="36"/>
        <v>0</v>
      </c>
      <c r="Z146" s="86">
        <f t="shared" si="36"/>
        <v>8000</v>
      </c>
      <c r="AA146" s="86">
        <f t="shared" si="36"/>
        <v>0</v>
      </c>
      <c r="AB146" s="86">
        <f t="shared" si="36"/>
        <v>24000</v>
      </c>
      <c r="AC146" s="86">
        <f t="shared" si="36"/>
        <v>0</v>
      </c>
    </row>
    <row r="147" spans="1:29" s="46" customFormat="1" ht="60" customHeight="1">
      <c r="A147" s="65"/>
      <c r="B147" s="110"/>
      <c r="C147" s="113" t="s">
        <v>289</v>
      </c>
      <c r="D147" s="60" t="s">
        <v>83</v>
      </c>
      <c r="E147" s="79">
        <f>SUM([1]Paragrafy!E136)</f>
        <v>13517</v>
      </c>
      <c r="F147" s="114">
        <f>ROUND([1]Paragrafy!$F136,0)</f>
        <v>0</v>
      </c>
      <c r="G147" s="80">
        <f t="shared" si="33"/>
        <v>0</v>
      </c>
      <c r="H147" s="79">
        <f t="shared" ref="H147:H182" si="37">SUM(E147)</f>
        <v>13517</v>
      </c>
      <c r="I147" s="79">
        <f t="shared" ref="I147:I182" si="38">SUM(F147)</f>
        <v>0</v>
      </c>
      <c r="J147" s="79">
        <v>0</v>
      </c>
      <c r="K147" s="79">
        <v>0</v>
      </c>
      <c r="L147" s="79">
        <f>SUM(H147)</f>
        <v>13517</v>
      </c>
      <c r="M147" s="79">
        <f>SUM(I147)</f>
        <v>0</v>
      </c>
      <c r="N147" s="81">
        <v>0</v>
      </c>
      <c r="O147" s="79">
        <v>0</v>
      </c>
      <c r="P147" s="79">
        <v>0</v>
      </c>
      <c r="Q147" s="79">
        <v>0</v>
      </c>
      <c r="R147" s="81">
        <v>0</v>
      </c>
      <c r="S147" s="79">
        <v>0</v>
      </c>
      <c r="T147" s="79">
        <v>0</v>
      </c>
      <c r="U147" s="79">
        <v>0</v>
      </c>
      <c r="V147" s="81">
        <v>0</v>
      </c>
      <c r="W147" s="79">
        <v>0</v>
      </c>
      <c r="X147" s="79">
        <v>0</v>
      </c>
      <c r="Y147" s="79">
        <v>0</v>
      </c>
      <c r="Z147" s="79">
        <v>0</v>
      </c>
      <c r="AA147" s="79">
        <v>0</v>
      </c>
      <c r="AB147" s="79">
        <v>0</v>
      </c>
      <c r="AC147" s="79">
        <v>0</v>
      </c>
    </row>
    <row r="148" spans="1:29" s="46" customFormat="1" ht="60" customHeight="1">
      <c r="A148" s="65"/>
      <c r="B148" s="110"/>
      <c r="C148" s="113" t="s">
        <v>288</v>
      </c>
      <c r="D148" s="60" t="s">
        <v>83</v>
      </c>
      <c r="E148" s="79">
        <f>SUM([1]Paragrafy!E137)</f>
        <v>11250</v>
      </c>
      <c r="F148" s="114">
        <f>ROUND([1]Paragrafy!$F137,0)</f>
        <v>52</v>
      </c>
      <c r="G148" s="80">
        <f t="shared" si="33"/>
        <v>4.622222222222222E-3</v>
      </c>
      <c r="H148" s="79">
        <f t="shared" si="37"/>
        <v>11250</v>
      </c>
      <c r="I148" s="79">
        <f t="shared" si="38"/>
        <v>52</v>
      </c>
      <c r="J148" s="79">
        <v>0</v>
      </c>
      <c r="K148" s="79">
        <v>0</v>
      </c>
      <c r="L148" s="79">
        <v>0</v>
      </c>
      <c r="M148" s="79">
        <v>0</v>
      </c>
      <c r="N148" s="79">
        <v>0</v>
      </c>
      <c r="O148" s="79">
        <v>0</v>
      </c>
      <c r="P148" s="79">
        <v>0</v>
      </c>
      <c r="Q148" s="79">
        <v>0</v>
      </c>
      <c r="R148" s="81">
        <f t="shared" ref="R148:R159" si="39">SUM(H148)</f>
        <v>11250</v>
      </c>
      <c r="S148" s="79">
        <f t="shared" ref="S148:S159" si="40">SUM(I148)</f>
        <v>52</v>
      </c>
      <c r="T148" s="79">
        <v>0</v>
      </c>
      <c r="U148" s="79">
        <v>0</v>
      </c>
      <c r="V148" s="79">
        <v>0</v>
      </c>
      <c r="W148" s="79">
        <v>0</v>
      </c>
      <c r="X148" s="79">
        <v>0</v>
      </c>
      <c r="Y148" s="79">
        <v>0</v>
      </c>
      <c r="Z148" s="79">
        <v>0</v>
      </c>
      <c r="AA148" s="79">
        <v>0</v>
      </c>
      <c r="AB148" s="79">
        <v>0</v>
      </c>
      <c r="AC148" s="79">
        <v>0</v>
      </c>
    </row>
    <row r="149" spans="1:29" s="46" customFormat="1" ht="60" customHeight="1">
      <c r="A149" s="65"/>
      <c r="B149" s="110"/>
      <c r="C149" s="113" t="s">
        <v>202</v>
      </c>
      <c r="D149" s="60" t="s">
        <v>83</v>
      </c>
      <c r="E149" s="79">
        <f>SUM([1]Paragrafy!E138)</f>
        <v>3750</v>
      </c>
      <c r="F149" s="114">
        <f>ROUND([1]Paragrafy!$F138,0)</f>
        <v>17</v>
      </c>
      <c r="G149" s="80">
        <f t="shared" si="33"/>
        <v>4.5333333333333337E-3</v>
      </c>
      <c r="H149" s="79">
        <f t="shared" si="37"/>
        <v>3750</v>
      </c>
      <c r="I149" s="79">
        <f t="shared" si="38"/>
        <v>17</v>
      </c>
      <c r="J149" s="79">
        <v>0</v>
      </c>
      <c r="K149" s="79">
        <v>0</v>
      </c>
      <c r="L149" s="79">
        <v>0</v>
      </c>
      <c r="M149" s="79">
        <v>0</v>
      </c>
      <c r="N149" s="79">
        <v>0</v>
      </c>
      <c r="O149" s="79">
        <v>0</v>
      </c>
      <c r="P149" s="79">
        <v>0</v>
      </c>
      <c r="Q149" s="79">
        <v>0</v>
      </c>
      <c r="R149" s="81">
        <f t="shared" si="39"/>
        <v>3750</v>
      </c>
      <c r="S149" s="79">
        <f t="shared" si="40"/>
        <v>17</v>
      </c>
      <c r="T149" s="79">
        <v>0</v>
      </c>
      <c r="U149" s="79">
        <v>0</v>
      </c>
      <c r="V149" s="79">
        <v>0</v>
      </c>
      <c r="W149" s="79">
        <v>0</v>
      </c>
      <c r="X149" s="79">
        <v>0</v>
      </c>
      <c r="Y149" s="79">
        <v>0</v>
      </c>
      <c r="Z149" s="79">
        <v>0</v>
      </c>
      <c r="AA149" s="79">
        <v>0</v>
      </c>
      <c r="AB149" s="79">
        <v>0</v>
      </c>
      <c r="AC149" s="79">
        <v>0</v>
      </c>
    </row>
    <row r="150" spans="1:29">
      <c r="A150" s="64"/>
      <c r="B150" s="48"/>
      <c r="C150" s="59">
        <v>4018</v>
      </c>
      <c r="D150" s="60" t="s">
        <v>39</v>
      </c>
      <c r="E150" s="68">
        <f>SUM([1]Paragrafy!E139)</f>
        <v>382500</v>
      </c>
      <c r="F150" s="71">
        <f>ROUND([1]Paragrafy!$F139,0)</f>
        <v>290357</v>
      </c>
      <c r="G150" s="53">
        <f t="shared" si="33"/>
        <v>0.75910326797385619</v>
      </c>
      <c r="H150" s="51">
        <f t="shared" si="37"/>
        <v>382500</v>
      </c>
      <c r="I150" s="51">
        <f t="shared" si="38"/>
        <v>290357</v>
      </c>
      <c r="J150" s="51">
        <v>0</v>
      </c>
      <c r="K150" s="51">
        <v>0</v>
      </c>
      <c r="L150" s="51">
        <v>0</v>
      </c>
      <c r="M150" s="51">
        <v>0</v>
      </c>
      <c r="N150" s="54">
        <v>0</v>
      </c>
      <c r="O150" s="51">
        <v>0</v>
      </c>
      <c r="P150" s="51">
        <v>0</v>
      </c>
      <c r="Q150" s="51">
        <v>0</v>
      </c>
      <c r="R150" s="54">
        <f t="shared" si="39"/>
        <v>382500</v>
      </c>
      <c r="S150" s="51">
        <f t="shared" si="40"/>
        <v>290357</v>
      </c>
      <c r="T150" s="51">
        <v>0</v>
      </c>
      <c r="U150" s="51">
        <v>0</v>
      </c>
      <c r="V150" s="54">
        <v>0</v>
      </c>
      <c r="W150" s="51">
        <v>0</v>
      </c>
      <c r="X150" s="51">
        <v>0</v>
      </c>
      <c r="Y150" s="51">
        <v>0</v>
      </c>
      <c r="Z150" s="51">
        <v>0</v>
      </c>
      <c r="AA150" s="51">
        <v>0</v>
      </c>
      <c r="AB150" s="51">
        <v>0</v>
      </c>
      <c r="AC150" s="55">
        <v>0</v>
      </c>
    </row>
    <row r="151" spans="1:29">
      <c r="A151" s="64"/>
      <c r="B151" s="48"/>
      <c r="C151" s="59">
        <v>4019</v>
      </c>
      <c r="D151" s="60" t="s">
        <v>39</v>
      </c>
      <c r="E151" s="68">
        <f>SUM([1]Paragrafy!E140)</f>
        <v>127500</v>
      </c>
      <c r="F151" s="71">
        <f>ROUNDDOWN([1]Paragrafy!$F140,0)</f>
        <v>96786</v>
      </c>
      <c r="G151" s="53">
        <f t="shared" si="33"/>
        <v>0.75910588235294119</v>
      </c>
      <c r="H151" s="51">
        <f t="shared" si="37"/>
        <v>127500</v>
      </c>
      <c r="I151" s="51">
        <f t="shared" si="38"/>
        <v>96786</v>
      </c>
      <c r="J151" s="51">
        <v>0</v>
      </c>
      <c r="K151" s="51">
        <v>0</v>
      </c>
      <c r="L151" s="51">
        <v>0</v>
      </c>
      <c r="M151" s="51">
        <v>0</v>
      </c>
      <c r="N151" s="54">
        <v>0</v>
      </c>
      <c r="O151" s="51">
        <v>0</v>
      </c>
      <c r="P151" s="51">
        <v>0</v>
      </c>
      <c r="Q151" s="51">
        <v>0</v>
      </c>
      <c r="R151" s="54">
        <f t="shared" si="39"/>
        <v>127500</v>
      </c>
      <c r="S151" s="51">
        <f t="shared" si="40"/>
        <v>96786</v>
      </c>
      <c r="T151" s="51">
        <v>0</v>
      </c>
      <c r="U151" s="51">
        <v>0</v>
      </c>
      <c r="V151" s="54">
        <v>0</v>
      </c>
      <c r="W151" s="51">
        <v>0</v>
      </c>
      <c r="X151" s="51">
        <v>0</v>
      </c>
      <c r="Y151" s="51">
        <v>0</v>
      </c>
      <c r="Z151" s="51">
        <v>0</v>
      </c>
      <c r="AA151" s="51">
        <v>0</v>
      </c>
      <c r="AB151" s="51">
        <v>0</v>
      </c>
      <c r="AC151" s="55">
        <v>0</v>
      </c>
    </row>
    <row r="152" spans="1:29">
      <c r="A152" s="64"/>
      <c r="B152" s="48"/>
      <c r="C152" s="59">
        <v>4048</v>
      </c>
      <c r="D152" s="60" t="s">
        <v>287</v>
      </c>
      <c r="E152" s="68">
        <f>SUM([1]Paragrafy!E141)</f>
        <v>9029</v>
      </c>
      <c r="F152" s="71">
        <f>ROUND([1]Paragrafy!$F141,0)</f>
        <v>9029</v>
      </c>
      <c r="G152" s="53">
        <f t="shared" si="33"/>
        <v>1</v>
      </c>
      <c r="H152" s="51">
        <f t="shared" si="37"/>
        <v>9029</v>
      </c>
      <c r="I152" s="51">
        <f t="shared" si="38"/>
        <v>9029</v>
      </c>
      <c r="J152" s="51">
        <v>0</v>
      </c>
      <c r="K152" s="51">
        <v>0</v>
      </c>
      <c r="L152" s="51">
        <v>0</v>
      </c>
      <c r="M152" s="51">
        <v>0</v>
      </c>
      <c r="N152" s="54">
        <v>0</v>
      </c>
      <c r="O152" s="51">
        <v>0</v>
      </c>
      <c r="P152" s="51">
        <v>0</v>
      </c>
      <c r="Q152" s="51">
        <v>0</v>
      </c>
      <c r="R152" s="54">
        <f t="shared" si="39"/>
        <v>9029</v>
      </c>
      <c r="S152" s="51">
        <f t="shared" si="40"/>
        <v>9029</v>
      </c>
      <c r="T152" s="51">
        <v>0</v>
      </c>
      <c r="U152" s="51">
        <v>0</v>
      </c>
      <c r="V152" s="54">
        <v>0</v>
      </c>
      <c r="W152" s="51">
        <v>0</v>
      </c>
      <c r="X152" s="51">
        <v>0</v>
      </c>
      <c r="Y152" s="51">
        <v>0</v>
      </c>
      <c r="Z152" s="51">
        <v>0</v>
      </c>
      <c r="AA152" s="51">
        <v>0</v>
      </c>
      <c r="AB152" s="51">
        <v>0</v>
      </c>
      <c r="AC152" s="51">
        <v>0</v>
      </c>
    </row>
    <row r="153" spans="1:29">
      <c r="A153" s="64"/>
      <c r="B153" s="48"/>
      <c r="C153" s="59">
        <v>4049</v>
      </c>
      <c r="D153" s="60" t="s">
        <v>38</v>
      </c>
      <c r="E153" s="68">
        <f>SUM([1]Paragrafy!E142)</f>
        <v>3010</v>
      </c>
      <c r="F153" s="71">
        <f>ROUND([1]Paragrafy!$F142,0)</f>
        <v>3010</v>
      </c>
      <c r="G153" s="53">
        <f t="shared" si="33"/>
        <v>1</v>
      </c>
      <c r="H153" s="51">
        <f t="shared" si="37"/>
        <v>3010</v>
      </c>
      <c r="I153" s="51">
        <f t="shared" si="38"/>
        <v>3010</v>
      </c>
      <c r="J153" s="51">
        <v>0</v>
      </c>
      <c r="K153" s="51">
        <v>0</v>
      </c>
      <c r="L153" s="51">
        <v>0</v>
      </c>
      <c r="M153" s="51">
        <v>0</v>
      </c>
      <c r="N153" s="54">
        <v>0</v>
      </c>
      <c r="O153" s="51">
        <v>0</v>
      </c>
      <c r="P153" s="51">
        <v>0</v>
      </c>
      <c r="Q153" s="51">
        <v>0</v>
      </c>
      <c r="R153" s="54">
        <f t="shared" si="39"/>
        <v>3010</v>
      </c>
      <c r="S153" s="51">
        <f t="shared" si="40"/>
        <v>3010</v>
      </c>
      <c r="T153" s="51">
        <v>0</v>
      </c>
      <c r="U153" s="51">
        <v>0</v>
      </c>
      <c r="V153" s="54">
        <v>0</v>
      </c>
      <c r="W153" s="51">
        <v>0</v>
      </c>
      <c r="X153" s="51">
        <v>0</v>
      </c>
      <c r="Y153" s="51">
        <v>0</v>
      </c>
      <c r="Z153" s="51">
        <v>0</v>
      </c>
      <c r="AA153" s="51">
        <v>0</v>
      </c>
      <c r="AB153" s="51">
        <v>0</v>
      </c>
      <c r="AC153" s="51">
        <v>0</v>
      </c>
    </row>
    <row r="154" spans="1:29">
      <c r="A154" s="64"/>
      <c r="B154" s="48"/>
      <c r="C154" s="59">
        <v>4118</v>
      </c>
      <c r="D154" s="60" t="s">
        <v>5</v>
      </c>
      <c r="E154" s="68">
        <f>SUM([1]Paragrafy!E143)</f>
        <v>58500</v>
      </c>
      <c r="F154" s="71">
        <v>53643</v>
      </c>
      <c r="G154" s="53">
        <f t="shared" si="33"/>
        <v>0.91697435897435897</v>
      </c>
      <c r="H154" s="51">
        <f t="shared" si="37"/>
        <v>58500</v>
      </c>
      <c r="I154" s="51">
        <f t="shared" si="38"/>
        <v>53643</v>
      </c>
      <c r="J154" s="51">
        <v>0</v>
      </c>
      <c r="K154" s="51">
        <v>0</v>
      </c>
      <c r="L154" s="51">
        <v>0</v>
      </c>
      <c r="M154" s="51">
        <v>0</v>
      </c>
      <c r="N154" s="54">
        <v>0</v>
      </c>
      <c r="O154" s="51">
        <v>0</v>
      </c>
      <c r="P154" s="51">
        <v>0</v>
      </c>
      <c r="Q154" s="51">
        <v>0</v>
      </c>
      <c r="R154" s="54">
        <f t="shared" si="39"/>
        <v>58500</v>
      </c>
      <c r="S154" s="51">
        <f t="shared" si="40"/>
        <v>53643</v>
      </c>
      <c r="T154" s="51">
        <v>0</v>
      </c>
      <c r="U154" s="51">
        <v>0</v>
      </c>
      <c r="V154" s="54">
        <v>0</v>
      </c>
      <c r="W154" s="51">
        <v>0</v>
      </c>
      <c r="X154" s="51">
        <v>0</v>
      </c>
      <c r="Y154" s="51">
        <v>0</v>
      </c>
      <c r="Z154" s="51">
        <v>0</v>
      </c>
      <c r="AA154" s="51">
        <v>0</v>
      </c>
      <c r="AB154" s="51">
        <v>0</v>
      </c>
      <c r="AC154" s="55">
        <v>0</v>
      </c>
    </row>
    <row r="155" spans="1:29">
      <c r="A155" s="64"/>
      <c r="B155" s="48"/>
      <c r="C155" s="59">
        <v>4119</v>
      </c>
      <c r="D155" s="60" t="s">
        <v>5</v>
      </c>
      <c r="E155" s="68">
        <f>SUM([1]Paragrafy!E144)</f>
        <v>19500</v>
      </c>
      <c r="F155" s="71">
        <f>ROUND([1]Paragrafy!$F144,0)</f>
        <v>17881</v>
      </c>
      <c r="G155" s="53">
        <f t="shared" si="33"/>
        <v>0.91697435897435897</v>
      </c>
      <c r="H155" s="51">
        <f t="shared" si="37"/>
        <v>19500</v>
      </c>
      <c r="I155" s="51">
        <f t="shared" si="38"/>
        <v>17881</v>
      </c>
      <c r="J155" s="51">
        <v>0</v>
      </c>
      <c r="K155" s="51">
        <v>0</v>
      </c>
      <c r="L155" s="51">
        <v>0</v>
      </c>
      <c r="M155" s="51">
        <v>0</v>
      </c>
      <c r="N155" s="54">
        <v>0</v>
      </c>
      <c r="O155" s="51">
        <v>0</v>
      </c>
      <c r="P155" s="51">
        <v>0</v>
      </c>
      <c r="Q155" s="51">
        <v>0</v>
      </c>
      <c r="R155" s="54">
        <f t="shared" si="39"/>
        <v>19500</v>
      </c>
      <c r="S155" s="51">
        <f t="shared" si="40"/>
        <v>17881</v>
      </c>
      <c r="T155" s="51">
        <v>0</v>
      </c>
      <c r="U155" s="51">
        <v>0</v>
      </c>
      <c r="V155" s="54">
        <v>0</v>
      </c>
      <c r="W155" s="51">
        <v>0</v>
      </c>
      <c r="X155" s="51">
        <v>0</v>
      </c>
      <c r="Y155" s="51">
        <v>0</v>
      </c>
      <c r="Z155" s="51">
        <v>0</v>
      </c>
      <c r="AA155" s="51">
        <v>0</v>
      </c>
      <c r="AB155" s="51">
        <v>0</v>
      </c>
      <c r="AC155" s="55">
        <v>0</v>
      </c>
    </row>
    <row r="156" spans="1:29">
      <c r="A156" s="64"/>
      <c r="B156" s="48"/>
      <c r="C156" s="59">
        <v>4128</v>
      </c>
      <c r="D156" s="60" t="s">
        <v>4</v>
      </c>
      <c r="E156" s="68">
        <f>SUM([1]Paragrafy!E145)</f>
        <v>9750</v>
      </c>
      <c r="F156" s="71">
        <f>ROUND([1]Paragrafy!$F145,0)</f>
        <v>7121</v>
      </c>
      <c r="G156" s="53">
        <f t="shared" si="33"/>
        <v>0.73035897435897434</v>
      </c>
      <c r="H156" s="51">
        <f t="shared" si="37"/>
        <v>9750</v>
      </c>
      <c r="I156" s="51">
        <f t="shared" si="38"/>
        <v>7121</v>
      </c>
      <c r="J156" s="51">
        <v>0</v>
      </c>
      <c r="K156" s="51">
        <v>0</v>
      </c>
      <c r="L156" s="51">
        <v>0</v>
      </c>
      <c r="M156" s="51">
        <v>0</v>
      </c>
      <c r="N156" s="54">
        <v>0</v>
      </c>
      <c r="O156" s="51">
        <v>0</v>
      </c>
      <c r="P156" s="51">
        <v>0</v>
      </c>
      <c r="Q156" s="51">
        <v>0</v>
      </c>
      <c r="R156" s="54">
        <f t="shared" si="39"/>
        <v>9750</v>
      </c>
      <c r="S156" s="51">
        <f t="shared" si="40"/>
        <v>7121</v>
      </c>
      <c r="T156" s="51">
        <v>0</v>
      </c>
      <c r="U156" s="51">
        <v>0</v>
      </c>
      <c r="V156" s="54">
        <v>0</v>
      </c>
      <c r="W156" s="51">
        <v>0</v>
      </c>
      <c r="X156" s="51">
        <v>0</v>
      </c>
      <c r="Y156" s="51">
        <v>0</v>
      </c>
      <c r="Z156" s="51">
        <v>0</v>
      </c>
      <c r="AA156" s="51">
        <v>0</v>
      </c>
      <c r="AB156" s="51">
        <v>0</v>
      </c>
      <c r="AC156" s="55">
        <v>0</v>
      </c>
    </row>
    <row r="157" spans="1:29">
      <c r="A157" s="64"/>
      <c r="B157" s="48"/>
      <c r="C157" s="59">
        <v>4129</v>
      </c>
      <c r="D157" s="60" t="s">
        <v>4</v>
      </c>
      <c r="E157" s="68">
        <f>SUM([1]Paragrafy!E146)</f>
        <v>3250</v>
      </c>
      <c r="F157" s="71">
        <f>ROUND([1]Paragrafy!$F146,0)</f>
        <v>2374</v>
      </c>
      <c r="G157" s="53">
        <f t="shared" si="33"/>
        <v>0.7304615384615385</v>
      </c>
      <c r="H157" s="51">
        <f t="shared" si="37"/>
        <v>3250</v>
      </c>
      <c r="I157" s="51">
        <f t="shared" si="38"/>
        <v>2374</v>
      </c>
      <c r="J157" s="51">
        <v>0</v>
      </c>
      <c r="K157" s="51">
        <v>0</v>
      </c>
      <c r="L157" s="51">
        <v>0</v>
      </c>
      <c r="M157" s="51">
        <v>0</v>
      </c>
      <c r="N157" s="54">
        <v>0</v>
      </c>
      <c r="O157" s="51">
        <v>0</v>
      </c>
      <c r="P157" s="51">
        <v>0</v>
      </c>
      <c r="Q157" s="51">
        <v>0</v>
      </c>
      <c r="R157" s="54">
        <f t="shared" si="39"/>
        <v>3250</v>
      </c>
      <c r="S157" s="51">
        <f t="shared" si="40"/>
        <v>2374</v>
      </c>
      <c r="T157" s="51">
        <v>0</v>
      </c>
      <c r="U157" s="51">
        <v>0</v>
      </c>
      <c r="V157" s="54">
        <v>0</v>
      </c>
      <c r="W157" s="51">
        <v>0</v>
      </c>
      <c r="X157" s="51">
        <v>0</v>
      </c>
      <c r="Y157" s="51">
        <v>0</v>
      </c>
      <c r="Z157" s="51">
        <v>0</v>
      </c>
      <c r="AA157" s="51">
        <v>0</v>
      </c>
      <c r="AB157" s="51">
        <v>0</v>
      </c>
      <c r="AC157" s="55">
        <v>0</v>
      </c>
    </row>
    <row r="158" spans="1:29">
      <c r="A158" s="64"/>
      <c r="B158" s="48"/>
      <c r="C158" s="59">
        <v>4178</v>
      </c>
      <c r="D158" s="60" t="s">
        <v>3</v>
      </c>
      <c r="E158" s="68">
        <f>SUM([1]Paragrafy!E147)</f>
        <v>20471</v>
      </c>
      <c r="F158" s="71">
        <f>ROUND([1]Paragrafy!$F147,0)</f>
        <v>17925</v>
      </c>
      <c r="G158" s="53">
        <f t="shared" si="33"/>
        <v>0.87562893849836354</v>
      </c>
      <c r="H158" s="51">
        <f t="shared" si="37"/>
        <v>20471</v>
      </c>
      <c r="I158" s="51">
        <f t="shared" si="38"/>
        <v>17925</v>
      </c>
      <c r="J158" s="51">
        <v>0</v>
      </c>
      <c r="K158" s="51">
        <v>0</v>
      </c>
      <c r="L158" s="51">
        <v>0</v>
      </c>
      <c r="M158" s="51">
        <v>0</v>
      </c>
      <c r="N158" s="54">
        <v>0</v>
      </c>
      <c r="O158" s="51">
        <v>0</v>
      </c>
      <c r="P158" s="51">
        <v>0</v>
      </c>
      <c r="Q158" s="51">
        <v>0</v>
      </c>
      <c r="R158" s="54">
        <f t="shared" si="39"/>
        <v>20471</v>
      </c>
      <c r="S158" s="51">
        <f t="shared" si="40"/>
        <v>17925</v>
      </c>
      <c r="T158" s="51">
        <v>0</v>
      </c>
      <c r="U158" s="51">
        <v>0</v>
      </c>
      <c r="V158" s="54">
        <v>0</v>
      </c>
      <c r="W158" s="51">
        <v>0</v>
      </c>
      <c r="X158" s="51">
        <v>0</v>
      </c>
      <c r="Y158" s="51">
        <v>0</v>
      </c>
      <c r="Z158" s="51">
        <v>0</v>
      </c>
      <c r="AA158" s="51">
        <v>0</v>
      </c>
      <c r="AB158" s="51">
        <v>0</v>
      </c>
      <c r="AC158" s="55">
        <v>0</v>
      </c>
    </row>
    <row r="159" spans="1:29">
      <c r="A159" s="64"/>
      <c r="B159" s="48"/>
      <c r="C159" s="59">
        <v>4179</v>
      </c>
      <c r="D159" s="60" t="s">
        <v>3</v>
      </c>
      <c r="E159" s="68">
        <f>SUM([1]Paragrafy!E148)</f>
        <v>6990</v>
      </c>
      <c r="F159" s="71">
        <f>ROUND([1]Paragrafy!$F148,0)</f>
        <v>5975</v>
      </c>
      <c r="G159" s="53">
        <f t="shared" si="33"/>
        <v>0.85479256080114452</v>
      </c>
      <c r="H159" s="51">
        <f t="shared" si="37"/>
        <v>6990</v>
      </c>
      <c r="I159" s="51">
        <f t="shared" si="38"/>
        <v>5975</v>
      </c>
      <c r="J159" s="51">
        <v>0</v>
      </c>
      <c r="K159" s="51">
        <v>0</v>
      </c>
      <c r="L159" s="51">
        <v>0</v>
      </c>
      <c r="M159" s="51">
        <v>0</v>
      </c>
      <c r="N159" s="54">
        <v>0</v>
      </c>
      <c r="O159" s="51">
        <v>0</v>
      </c>
      <c r="P159" s="51">
        <v>0</v>
      </c>
      <c r="Q159" s="51">
        <v>0</v>
      </c>
      <c r="R159" s="54">
        <f t="shared" si="39"/>
        <v>6990</v>
      </c>
      <c r="S159" s="51">
        <f t="shared" si="40"/>
        <v>5975</v>
      </c>
      <c r="T159" s="51">
        <v>0</v>
      </c>
      <c r="U159" s="51">
        <v>0</v>
      </c>
      <c r="V159" s="54">
        <v>0</v>
      </c>
      <c r="W159" s="51">
        <v>0</v>
      </c>
      <c r="X159" s="51">
        <v>0</v>
      </c>
      <c r="Y159" s="51">
        <v>0</v>
      </c>
      <c r="Z159" s="51">
        <v>0</v>
      </c>
      <c r="AA159" s="51">
        <v>0</v>
      </c>
      <c r="AB159" s="51">
        <v>0</v>
      </c>
      <c r="AC159" s="55">
        <v>0</v>
      </c>
    </row>
    <row r="160" spans="1:29">
      <c r="A160" s="64"/>
      <c r="B160" s="48"/>
      <c r="C160" s="59">
        <v>4210</v>
      </c>
      <c r="D160" s="60" t="s">
        <v>2</v>
      </c>
      <c r="E160" s="68">
        <f>SUM([1]Paragrafy!E149)</f>
        <v>8146</v>
      </c>
      <c r="F160" s="71">
        <v>6604</v>
      </c>
      <c r="G160" s="53">
        <f t="shared" si="33"/>
        <v>0.8107046403142647</v>
      </c>
      <c r="H160" s="51">
        <f t="shared" si="37"/>
        <v>8146</v>
      </c>
      <c r="I160" s="51">
        <f t="shared" si="38"/>
        <v>6604</v>
      </c>
      <c r="J160" s="51">
        <v>0</v>
      </c>
      <c r="K160" s="51">
        <v>0</v>
      </c>
      <c r="L160" s="51">
        <f>SUM(H160)</f>
        <v>8146</v>
      </c>
      <c r="M160" s="51">
        <f>SUM(I160)</f>
        <v>6604</v>
      </c>
      <c r="N160" s="54">
        <v>0</v>
      </c>
      <c r="O160" s="51">
        <v>0</v>
      </c>
      <c r="P160" s="51">
        <v>0</v>
      </c>
      <c r="Q160" s="51">
        <v>0</v>
      </c>
      <c r="R160" s="54">
        <v>0</v>
      </c>
      <c r="S160" s="51">
        <v>0</v>
      </c>
      <c r="T160" s="51">
        <v>0</v>
      </c>
      <c r="U160" s="51">
        <v>0</v>
      </c>
      <c r="V160" s="54">
        <v>0</v>
      </c>
      <c r="W160" s="51">
        <v>0</v>
      </c>
      <c r="X160" s="51">
        <v>0</v>
      </c>
      <c r="Y160" s="51">
        <v>0</v>
      </c>
      <c r="Z160" s="51">
        <v>0</v>
      </c>
      <c r="AA160" s="51">
        <v>0</v>
      </c>
      <c r="AB160" s="51">
        <v>0</v>
      </c>
      <c r="AC160" s="55">
        <v>0</v>
      </c>
    </row>
    <row r="161" spans="1:30">
      <c r="A161" s="64"/>
      <c r="B161" s="48"/>
      <c r="C161" s="59">
        <v>4218</v>
      </c>
      <c r="D161" s="60" t="s">
        <v>2</v>
      </c>
      <c r="E161" s="68">
        <f>SUM([1]Paragrafy!E150)</f>
        <v>25750</v>
      </c>
      <c r="F161" s="71">
        <f>ROUND([1]Paragrafy!$F150,0)</f>
        <v>21537</v>
      </c>
      <c r="G161" s="53">
        <f t="shared" si="33"/>
        <v>0.83638834951456309</v>
      </c>
      <c r="H161" s="51">
        <f t="shared" si="37"/>
        <v>25750</v>
      </c>
      <c r="I161" s="51">
        <f t="shared" si="38"/>
        <v>21537</v>
      </c>
      <c r="J161" s="51">
        <v>0</v>
      </c>
      <c r="K161" s="51">
        <v>0</v>
      </c>
      <c r="L161" s="51">
        <v>0</v>
      </c>
      <c r="M161" s="51">
        <v>0</v>
      </c>
      <c r="N161" s="54">
        <v>0</v>
      </c>
      <c r="O161" s="51">
        <v>0</v>
      </c>
      <c r="P161" s="51">
        <v>0</v>
      </c>
      <c r="Q161" s="51">
        <v>0</v>
      </c>
      <c r="R161" s="54">
        <f>SUM(H161)</f>
        <v>25750</v>
      </c>
      <c r="S161" s="51">
        <f>SUM(I161)</f>
        <v>21537</v>
      </c>
      <c r="T161" s="51">
        <v>0</v>
      </c>
      <c r="U161" s="51">
        <v>0</v>
      </c>
      <c r="V161" s="54">
        <v>0</v>
      </c>
      <c r="W161" s="51">
        <v>0</v>
      </c>
      <c r="X161" s="51">
        <v>0</v>
      </c>
      <c r="Y161" s="51">
        <v>0</v>
      </c>
      <c r="Z161" s="51">
        <v>0</v>
      </c>
      <c r="AA161" s="51">
        <v>0</v>
      </c>
      <c r="AB161" s="51">
        <v>0</v>
      </c>
      <c r="AC161" s="55">
        <v>0</v>
      </c>
    </row>
    <row r="162" spans="1:30">
      <c r="A162" s="64"/>
      <c r="B162" s="48"/>
      <c r="C162" s="59">
        <v>4219</v>
      </c>
      <c r="D162" s="60" t="s">
        <v>2</v>
      </c>
      <c r="E162" s="68">
        <f>SUM([1]Paragrafy!E151)</f>
        <v>9104</v>
      </c>
      <c r="F162" s="71">
        <f>ROUND([1]Paragrafy!$F151,0)</f>
        <v>7179</v>
      </c>
      <c r="G162" s="53">
        <f t="shared" si="33"/>
        <v>0.78855448154657293</v>
      </c>
      <c r="H162" s="51">
        <f t="shared" si="37"/>
        <v>9104</v>
      </c>
      <c r="I162" s="51">
        <f t="shared" si="38"/>
        <v>7179</v>
      </c>
      <c r="J162" s="51">
        <v>0</v>
      </c>
      <c r="K162" s="51">
        <v>0</v>
      </c>
      <c r="L162" s="51">
        <v>0</v>
      </c>
      <c r="M162" s="51">
        <v>0</v>
      </c>
      <c r="N162" s="54">
        <v>0</v>
      </c>
      <c r="O162" s="51">
        <v>0</v>
      </c>
      <c r="P162" s="51">
        <v>0</v>
      </c>
      <c r="Q162" s="51">
        <v>0</v>
      </c>
      <c r="R162" s="54">
        <f>SUM(H162)</f>
        <v>9104</v>
      </c>
      <c r="S162" s="51">
        <f>SUM(I162)</f>
        <v>7179</v>
      </c>
      <c r="T162" s="51">
        <v>0</v>
      </c>
      <c r="U162" s="51">
        <v>0</v>
      </c>
      <c r="V162" s="54">
        <v>0</v>
      </c>
      <c r="W162" s="51">
        <v>0</v>
      </c>
      <c r="X162" s="51">
        <v>0</v>
      </c>
      <c r="Y162" s="51">
        <v>0</v>
      </c>
      <c r="Z162" s="51">
        <v>0</v>
      </c>
      <c r="AA162" s="51">
        <v>0</v>
      </c>
      <c r="AB162" s="51">
        <v>0</v>
      </c>
      <c r="AC162" s="55">
        <v>0</v>
      </c>
    </row>
    <row r="163" spans="1:30">
      <c r="A163" s="64"/>
      <c r="B163" s="48"/>
      <c r="C163" s="59">
        <v>4300</v>
      </c>
      <c r="D163" s="60" t="s">
        <v>1</v>
      </c>
      <c r="E163" s="68">
        <f>SUM([1]Paragrafy!E152)</f>
        <v>22100</v>
      </c>
      <c r="F163" s="71">
        <f>ROUND([1]Paragrafy!$F152,0)</f>
        <v>6943</v>
      </c>
      <c r="G163" s="53">
        <f t="shared" si="33"/>
        <v>0.31416289592760183</v>
      </c>
      <c r="H163" s="51">
        <f t="shared" si="37"/>
        <v>22100</v>
      </c>
      <c r="I163" s="51">
        <f t="shared" si="38"/>
        <v>6943</v>
      </c>
      <c r="J163" s="51">
        <v>0</v>
      </c>
      <c r="K163" s="51">
        <v>0</v>
      </c>
      <c r="L163" s="51">
        <f>SUM(H163)</f>
        <v>22100</v>
      </c>
      <c r="M163" s="51">
        <f>SUM(I163)</f>
        <v>6943</v>
      </c>
      <c r="N163" s="54">
        <v>0</v>
      </c>
      <c r="O163" s="51">
        <v>0</v>
      </c>
      <c r="P163" s="54">
        <v>0</v>
      </c>
      <c r="Q163" s="51">
        <v>0</v>
      </c>
      <c r="R163" s="54">
        <v>0</v>
      </c>
      <c r="S163" s="51">
        <v>0</v>
      </c>
      <c r="T163" s="51">
        <v>0</v>
      </c>
      <c r="U163" s="51">
        <v>0</v>
      </c>
      <c r="V163" s="54">
        <v>0</v>
      </c>
      <c r="W163" s="51">
        <v>0</v>
      </c>
      <c r="X163" s="51">
        <v>0</v>
      </c>
      <c r="Y163" s="51">
        <v>0</v>
      </c>
      <c r="Z163" s="51">
        <v>0</v>
      </c>
      <c r="AA163" s="51">
        <v>0</v>
      </c>
      <c r="AB163" s="51">
        <v>0</v>
      </c>
      <c r="AC163" s="55">
        <v>0</v>
      </c>
    </row>
    <row r="164" spans="1:30">
      <c r="A164" s="64"/>
      <c r="B164" s="48"/>
      <c r="C164" s="59">
        <v>4308</v>
      </c>
      <c r="D164" s="60" t="s">
        <v>1</v>
      </c>
      <c r="E164" s="68">
        <f>SUM([1]Paragrafy!E153)</f>
        <v>61928</v>
      </c>
      <c r="F164" s="71">
        <f>ROUND([1]Paragrafy!$F153,0)</f>
        <v>39780</v>
      </c>
      <c r="G164" s="53">
        <f t="shared" si="33"/>
        <v>0.64235886836326062</v>
      </c>
      <c r="H164" s="51">
        <f t="shared" si="37"/>
        <v>61928</v>
      </c>
      <c r="I164" s="51">
        <f t="shared" si="38"/>
        <v>39780</v>
      </c>
      <c r="J164" s="51">
        <v>0</v>
      </c>
      <c r="K164" s="51">
        <v>0</v>
      </c>
      <c r="L164" s="51">
        <v>0</v>
      </c>
      <c r="M164" s="51">
        <v>0</v>
      </c>
      <c r="N164" s="54">
        <v>0</v>
      </c>
      <c r="O164" s="51">
        <v>0</v>
      </c>
      <c r="P164" s="54">
        <v>0</v>
      </c>
      <c r="Q164" s="51">
        <v>0</v>
      </c>
      <c r="R164" s="54">
        <f>SUM(H164)</f>
        <v>61928</v>
      </c>
      <c r="S164" s="51">
        <f>SUM(I164)</f>
        <v>39780</v>
      </c>
      <c r="T164" s="51">
        <v>0</v>
      </c>
      <c r="U164" s="51">
        <v>0</v>
      </c>
      <c r="V164" s="54">
        <v>0</v>
      </c>
      <c r="W164" s="51">
        <v>0</v>
      </c>
      <c r="X164" s="51">
        <v>0</v>
      </c>
      <c r="Y164" s="51">
        <v>0</v>
      </c>
      <c r="Z164" s="51">
        <v>0</v>
      </c>
      <c r="AA164" s="51">
        <v>0</v>
      </c>
      <c r="AB164" s="51">
        <v>0</v>
      </c>
      <c r="AC164" s="55">
        <v>0</v>
      </c>
    </row>
    <row r="165" spans="1:30">
      <c r="A165" s="64"/>
      <c r="B165" s="63"/>
      <c r="C165" s="59">
        <v>4309</v>
      </c>
      <c r="D165" s="60" t="s">
        <v>1</v>
      </c>
      <c r="E165" s="68">
        <f>SUM([1]Paragrafy!E154)</f>
        <v>19955</v>
      </c>
      <c r="F165" s="71">
        <f>ROUND([1]Paragrafy!$F154,0)</f>
        <v>13260</v>
      </c>
      <c r="G165" s="53">
        <f t="shared" si="33"/>
        <v>0.66449511400651462</v>
      </c>
      <c r="H165" s="54">
        <f t="shared" si="37"/>
        <v>19955</v>
      </c>
      <c r="I165" s="51">
        <f t="shared" si="38"/>
        <v>13260</v>
      </c>
      <c r="J165" s="54">
        <v>0</v>
      </c>
      <c r="K165" s="51">
        <v>0</v>
      </c>
      <c r="L165" s="54">
        <v>0</v>
      </c>
      <c r="M165" s="51">
        <v>0</v>
      </c>
      <c r="N165" s="54">
        <v>0</v>
      </c>
      <c r="O165" s="51">
        <v>0</v>
      </c>
      <c r="P165" s="54">
        <v>0</v>
      </c>
      <c r="Q165" s="51">
        <v>0</v>
      </c>
      <c r="R165" s="54">
        <f>SUM(H165)</f>
        <v>19955</v>
      </c>
      <c r="S165" s="51">
        <f>SUM(I165)</f>
        <v>13260</v>
      </c>
      <c r="T165" s="51">
        <v>0</v>
      </c>
      <c r="U165" s="51">
        <v>0</v>
      </c>
      <c r="V165" s="54">
        <v>0</v>
      </c>
      <c r="W165" s="51">
        <v>0</v>
      </c>
      <c r="X165" s="54">
        <v>0</v>
      </c>
      <c r="Y165" s="51">
        <v>0</v>
      </c>
      <c r="Z165" s="54">
        <v>0</v>
      </c>
      <c r="AA165" s="51">
        <v>0</v>
      </c>
      <c r="AB165" s="54">
        <v>0</v>
      </c>
      <c r="AC165" s="55">
        <v>0</v>
      </c>
      <c r="AD165" s="2"/>
    </row>
    <row r="166" spans="1:30">
      <c r="A166" s="64"/>
      <c r="B166" s="63"/>
      <c r="C166" s="59">
        <v>4350</v>
      </c>
      <c r="D166" s="60" t="s">
        <v>33</v>
      </c>
      <c r="E166" s="68">
        <f>SUM([1]Paragrafy!E155)</f>
        <v>183</v>
      </c>
      <c r="F166" s="71">
        <f>ROUND([1]Paragrafy!$F155,0)</f>
        <v>0</v>
      </c>
      <c r="G166" s="53">
        <f t="shared" si="33"/>
        <v>0</v>
      </c>
      <c r="H166" s="54">
        <f t="shared" si="37"/>
        <v>183</v>
      </c>
      <c r="I166" s="51">
        <f t="shared" si="38"/>
        <v>0</v>
      </c>
      <c r="J166" s="54">
        <v>0</v>
      </c>
      <c r="K166" s="51">
        <v>0</v>
      </c>
      <c r="L166" s="54">
        <f>SUM(H166)</f>
        <v>183</v>
      </c>
      <c r="M166" s="51">
        <f>SUM(I166)</f>
        <v>0</v>
      </c>
      <c r="N166" s="54">
        <v>0</v>
      </c>
      <c r="O166" s="51">
        <v>0</v>
      </c>
      <c r="P166" s="54">
        <v>0</v>
      </c>
      <c r="Q166" s="51">
        <v>0</v>
      </c>
      <c r="R166" s="54">
        <v>0</v>
      </c>
      <c r="S166" s="51">
        <v>0</v>
      </c>
      <c r="T166" s="51">
        <v>0</v>
      </c>
      <c r="U166" s="51">
        <v>0</v>
      </c>
      <c r="V166" s="54">
        <v>0</v>
      </c>
      <c r="W166" s="51">
        <v>0</v>
      </c>
      <c r="X166" s="54">
        <v>0</v>
      </c>
      <c r="Y166" s="51">
        <v>0</v>
      </c>
      <c r="Z166" s="54">
        <v>0</v>
      </c>
      <c r="AA166" s="51">
        <v>0</v>
      </c>
      <c r="AB166" s="54">
        <v>0</v>
      </c>
      <c r="AC166" s="55">
        <v>0</v>
      </c>
      <c r="AD166" s="2"/>
    </row>
    <row r="167" spans="1:30">
      <c r="A167" s="64"/>
      <c r="B167" s="63"/>
      <c r="C167" s="59">
        <v>4358</v>
      </c>
      <c r="D167" s="60" t="s">
        <v>33</v>
      </c>
      <c r="E167" s="68">
        <f>SUM([1]Paragrafy!E156)</f>
        <v>612</v>
      </c>
      <c r="F167" s="71">
        <f>ROUND([1]Paragrafy!$F156,0)</f>
        <v>0</v>
      </c>
      <c r="G167" s="53">
        <f t="shared" si="33"/>
        <v>0</v>
      </c>
      <c r="H167" s="54">
        <f t="shared" si="37"/>
        <v>612</v>
      </c>
      <c r="I167" s="51">
        <f t="shared" si="38"/>
        <v>0</v>
      </c>
      <c r="J167" s="54">
        <v>0</v>
      </c>
      <c r="K167" s="51">
        <v>0</v>
      </c>
      <c r="L167" s="54">
        <v>0</v>
      </c>
      <c r="M167" s="51">
        <v>0</v>
      </c>
      <c r="N167" s="54">
        <v>0</v>
      </c>
      <c r="O167" s="51">
        <v>0</v>
      </c>
      <c r="P167" s="54">
        <v>0</v>
      </c>
      <c r="Q167" s="51">
        <v>0</v>
      </c>
      <c r="R167" s="54">
        <f>SUM(H167)</f>
        <v>612</v>
      </c>
      <c r="S167" s="51">
        <f>SUM(I167)</f>
        <v>0</v>
      </c>
      <c r="T167" s="51">
        <v>0</v>
      </c>
      <c r="U167" s="51">
        <v>0</v>
      </c>
      <c r="V167" s="54">
        <v>0</v>
      </c>
      <c r="W167" s="51">
        <v>0</v>
      </c>
      <c r="X167" s="54">
        <v>0</v>
      </c>
      <c r="Y167" s="51">
        <v>0</v>
      </c>
      <c r="Z167" s="54">
        <v>0</v>
      </c>
      <c r="AA167" s="51">
        <v>0</v>
      </c>
      <c r="AB167" s="54">
        <v>0</v>
      </c>
      <c r="AC167" s="55">
        <v>0</v>
      </c>
      <c r="AD167" s="2"/>
    </row>
    <row r="168" spans="1:30">
      <c r="A168" s="64"/>
      <c r="B168" s="63"/>
      <c r="C168" s="59">
        <v>4359</v>
      </c>
      <c r="D168" s="60" t="s">
        <v>33</v>
      </c>
      <c r="E168" s="68">
        <f>SUM([1]Paragrafy!E157)</f>
        <v>205</v>
      </c>
      <c r="F168" s="71">
        <f>ROUND([1]Paragrafy!$F157,0)</f>
        <v>0</v>
      </c>
      <c r="G168" s="53">
        <f t="shared" si="33"/>
        <v>0</v>
      </c>
      <c r="H168" s="54">
        <f t="shared" si="37"/>
        <v>205</v>
      </c>
      <c r="I168" s="51">
        <f t="shared" si="38"/>
        <v>0</v>
      </c>
      <c r="J168" s="54">
        <v>0</v>
      </c>
      <c r="K168" s="51">
        <v>0</v>
      </c>
      <c r="L168" s="54">
        <v>0</v>
      </c>
      <c r="M168" s="51">
        <v>0</v>
      </c>
      <c r="N168" s="54">
        <v>0</v>
      </c>
      <c r="O168" s="51">
        <v>0</v>
      </c>
      <c r="P168" s="54">
        <v>0</v>
      </c>
      <c r="Q168" s="51">
        <v>0</v>
      </c>
      <c r="R168" s="54">
        <f>SUM(H168)</f>
        <v>205</v>
      </c>
      <c r="S168" s="51">
        <f>SUM(I168)</f>
        <v>0</v>
      </c>
      <c r="T168" s="51">
        <v>0</v>
      </c>
      <c r="U168" s="51">
        <v>0</v>
      </c>
      <c r="V168" s="54">
        <v>0</v>
      </c>
      <c r="W168" s="51">
        <v>0</v>
      </c>
      <c r="X168" s="54">
        <v>0</v>
      </c>
      <c r="Y168" s="51">
        <v>0</v>
      </c>
      <c r="Z168" s="54">
        <v>0</v>
      </c>
      <c r="AA168" s="51">
        <v>0</v>
      </c>
      <c r="AB168" s="54">
        <v>0</v>
      </c>
      <c r="AC168" s="55">
        <v>0</v>
      </c>
      <c r="AD168" s="2"/>
    </row>
    <row r="169" spans="1:30" ht="38.25">
      <c r="A169" s="64"/>
      <c r="B169" s="48"/>
      <c r="C169" s="59">
        <v>4360</v>
      </c>
      <c r="D169" s="60" t="s">
        <v>32</v>
      </c>
      <c r="E169" s="51">
        <f>SUM([1]Paragrafy!E158)</f>
        <v>560</v>
      </c>
      <c r="F169" s="114">
        <f>ROUND([1]Paragrafy!$F158,0)</f>
        <v>112</v>
      </c>
      <c r="G169" s="53">
        <f t="shared" si="33"/>
        <v>0.2</v>
      </c>
      <c r="H169" s="54">
        <f t="shared" si="37"/>
        <v>560</v>
      </c>
      <c r="I169" s="51">
        <f t="shared" si="38"/>
        <v>112</v>
      </c>
      <c r="J169" s="51">
        <v>0</v>
      </c>
      <c r="K169" s="51">
        <v>0</v>
      </c>
      <c r="L169" s="54">
        <f>SUM(H169:H169)</f>
        <v>560</v>
      </c>
      <c r="M169" s="51">
        <f>SUM(I169:I169)</f>
        <v>112</v>
      </c>
      <c r="N169" s="54">
        <v>0</v>
      </c>
      <c r="O169" s="51">
        <v>0</v>
      </c>
      <c r="P169" s="51">
        <v>0</v>
      </c>
      <c r="Q169" s="51">
        <v>0</v>
      </c>
      <c r="R169" s="54">
        <v>0</v>
      </c>
      <c r="S169" s="51">
        <v>0</v>
      </c>
      <c r="T169" s="51">
        <v>0</v>
      </c>
      <c r="U169" s="51">
        <v>0</v>
      </c>
      <c r="V169" s="54">
        <v>0</v>
      </c>
      <c r="W169" s="51">
        <v>0</v>
      </c>
      <c r="X169" s="54">
        <v>0</v>
      </c>
      <c r="Y169" s="51">
        <v>0</v>
      </c>
      <c r="Z169" s="54">
        <v>0</v>
      </c>
      <c r="AA169" s="51">
        <v>0</v>
      </c>
      <c r="AB169" s="51">
        <v>0</v>
      </c>
      <c r="AC169" s="55">
        <v>0</v>
      </c>
    </row>
    <row r="170" spans="1:30" ht="38.25">
      <c r="A170" s="64"/>
      <c r="B170" s="48"/>
      <c r="C170" s="59">
        <v>4368</v>
      </c>
      <c r="D170" s="60" t="s">
        <v>32</v>
      </c>
      <c r="E170" s="51">
        <f>SUM([1]Paragrafy!E159)</f>
        <v>1830</v>
      </c>
      <c r="F170" s="114">
        <f>ROUND([1]Paragrafy!$F159,0)</f>
        <v>366</v>
      </c>
      <c r="G170" s="53">
        <f t="shared" si="33"/>
        <v>0.2</v>
      </c>
      <c r="H170" s="51">
        <f t="shared" si="37"/>
        <v>1830</v>
      </c>
      <c r="I170" s="51">
        <f t="shared" si="38"/>
        <v>366</v>
      </c>
      <c r="J170" s="51">
        <v>0</v>
      </c>
      <c r="K170" s="51">
        <v>0</v>
      </c>
      <c r="L170" s="51">
        <v>0</v>
      </c>
      <c r="M170" s="51">
        <v>0</v>
      </c>
      <c r="N170" s="54">
        <v>0</v>
      </c>
      <c r="O170" s="51">
        <v>0</v>
      </c>
      <c r="P170" s="51">
        <v>0</v>
      </c>
      <c r="Q170" s="51">
        <v>0</v>
      </c>
      <c r="R170" s="54">
        <f>SUM(H170)</f>
        <v>1830</v>
      </c>
      <c r="S170" s="51">
        <f>SUM(I170)</f>
        <v>366</v>
      </c>
      <c r="T170" s="51">
        <v>0</v>
      </c>
      <c r="U170" s="51">
        <v>0</v>
      </c>
      <c r="V170" s="54">
        <v>0</v>
      </c>
      <c r="W170" s="51">
        <v>0</v>
      </c>
      <c r="X170" s="51">
        <v>0</v>
      </c>
      <c r="Y170" s="51">
        <v>0</v>
      </c>
      <c r="Z170" s="51">
        <v>0</v>
      </c>
      <c r="AA170" s="51">
        <v>0</v>
      </c>
      <c r="AB170" s="51">
        <v>0</v>
      </c>
      <c r="AC170" s="55">
        <v>0</v>
      </c>
    </row>
    <row r="171" spans="1:30" ht="38.25">
      <c r="A171" s="64"/>
      <c r="B171" s="48"/>
      <c r="C171" s="59">
        <v>4369</v>
      </c>
      <c r="D171" s="60" t="s">
        <v>32</v>
      </c>
      <c r="E171" s="51">
        <f>SUM([1]Paragrafy!E160)</f>
        <v>610</v>
      </c>
      <c r="F171" s="114">
        <f>ROUND([1]Paragrafy!$F160,0)</f>
        <v>122</v>
      </c>
      <c r="G171" s="53">
        <f t="shared" si="33"/>
        <v>0.2</v>
      </c>
      <c r="H171" s="51">
        <f t="shared" si="37"/>
        <v>610</v>
      </c>
      <c r="I171" s="51">
        <f t="shared" si="38"/>
        <v>122</v>
      </c>
      <c r="J171" s="51">
        <v>0</v>
      </c>
      <c r="K171" s="51">
        <v>0</v>
      </c>
      <c r="L171" s="51">
        <v>0</v>
      </c>
      <c r="M171" s="51">
        <v>0</v>
      </c>
      <c r="N171" s="54">
        <v>0</v>
      </c>
      <c r="O171" s="51">
        <v>0</v>
      </c>
      <c r="P171" s="51">
        <v>0</v>
      </c>
      <c r="Q171" s="51">
        <v>0</v>
      </c>
      <c r="R171" s="54">
        <f>SUM(H171)</f>
        <v>610</v>
      </c>
      <c r="S171" s="51">
        <f>SUM(I171)</f>
        <v>122</v>
      </c>
      <c r="T171" s="51">
        <v>0</v>
      </c>
      <c r="U171" s="51">
        <v>0</v>
      </c>
      <c r="V171" s="54">
        <v>0</v>
      </c>
      <c r="W171" s="51">
        <v>0</v>
      </c>
      <c r="X171" s="51">
        <v>0</v>
      </c>
      <c r="Y171" s="51">
        <v>0</v>
      </c>
      <c r="Z171" s="51">
        <v>0</v>
      </c>
      <c r="AA171" s="51">
        <v>0</v>
      </c>
      <c r="AB171" s="51">
        <v>0</v>
      </c>
      <c r="AC171" s="55">
        <v>0</v>
      </c>
    </row>
    <row r="172" spans="1:30">
      <c r="A172" s="64"/>
      <c r="B172" s="48"/>
      <c r="C172" s="59">
        <v>4410</v>
      </c>
      <c r="D172" s="60" t="s">
        <v>30</v>
      </c>
      <c r="E172" s="51">
        <f>SUM([1]Paragrafy!E161)</f>
        <v>2000</v>
      </c>
      <c r="F172" s="71">
        <f>ROUND([1]Paragrafy!$F161,0)</f>
        <v>11</v>
      </c>
      <c r="G172" s="53">
        <f t="shared" si="33"/>
        <v>5.4999999999999997E-3</v>
      </c>
      <c r="H172" s="51">
        <f t="shared" si="37"/>
        <v>2000</v>
      </c>
      <c r="I172" s="51">
        <f t="shared" si="38"/>
        <v>11</v>
      </c>
      <c r="J172" s="51">
        <v>0</v>
      </c>
      <c r="K172" s="51">
        <v>0</v>
      </c>
      <c r="L172" s="51">
        <f>SUM(H172)</f>
        <v>2000</v>
      </c>
      <c r="M172" s="51">
        <f>SUM(I172)</f>
        <v>11</v>
      </c>
      <c r="N172" s="54">
        <v>0</v>
      </c>
      <c r="O172" s="51">
        <v>0</v>
      </c>
      <c r="P172" s="51">
        <v>0</v>
      </c>
      <c r="Q172" s="51">
        <v>0</v>
      </c>
      <c r="R172" s="54">
        <v>0</v>
      </c>
      <c r="S172" s="51">
        <v>0</v>
      </c>
      <c r="T172" s="51">
        <v>0</v>
      </c>
      <c r="U172" s="51">
        <v>0</v>
      </c>
      <c r="V172" s="54">
        <v>0</v>
      </c>
      <c r="W172" s="51">
        <v>0</v>
      </c>
      <c r="X172" s="51">
        <v>0</v>
      </c>
      <c r="Y172" s="51">
        <v>0</v>
      </c>
      <c r="Z172" s="51">
        <v>0</v>
      </c>
      <c r="AA172" s="51">
        <v>0</v>
      </c>
      <c r="AB172" s="51">
        <v>0</v>
      </c>
      <c r="AC172" s="55">
        <v>0</v>
      </c>
    </row>
    <row r="173" spans="1:30">
      <c r="A173" s="64"/>
      <c r="B173" s="48"/>
      <c r="C173" s="59">
        <v>4418</v>
      </c>
      <c r="D173" s="60" t="s">
        <v>30</v>
      </c>
      <c r="E173" s="51">
        <f>SUM([1]Paragrafy!E162)</f>
        <v>6000</v>
      </c>
      <c r="F173" s="71">
        <f>ROUND([1]Paragrafy!$F162,0)</f>
        <v>2320</v>
      </c>
      <c r="G173" s="53">
        <f t="shared" ref="G173:G204" si="41">F173/E173</f>
        <v>0.38666666666666666</v>
      </c>
      <c r="H173" s="51">
        <f t="shared" si="37"/>
        <v>6000</v>
      </c>
      <c r="I173" s="51">
        <f t="shared" si="38"/>
        <v>2320</v>
      </c>
      <c r="J173" s="51">
        <v>0</v>
      </c>
      <c r="K173" s="51">
        <v>0</v>
      </c>
      <c r="L173" s="51">
        <v>0</v>
      </c>
      <c r="M173" s="51">
        <v>0</v>
      </c>
      <c r="N173" s="54">
        <v>0</v>
      </c>
      <c r="O173" s="51">
        <v>0</v>
      </c>
      <c r="P173" s="51">
        <v>0</v>
      </c>
      <c r="Q173" s="51">
        <v>0</v>
      </c>
      <c r="R173" s="54">
        <f>SUM(H173)</f>
        <v>6000</v>
      </c>
      <c r="S173" s="51">
        <f>SUM(I173)</f>
        <v>2320</v>
      </c>
      <c r="T173" s="51">
        <v>0</v>
      </c>
      <c r="U173" s="51">
        <v>0</v>
      </c>
      <c r="V173" s="54">
        <v>0</v>
      </c>
      <c r="W173" s="51">
        <v>0</v>
      </c>
      <c r="X173" s="51">
        <v>0</v>
      </c>
      <c r="Y173" s="51">
        <v>0</v>
      </c>
      <c r="Z173" s="51">
        <v>0</v>
      </c>
      <c r="AA173" s="51">
        <v>0</v>
      </c>
      <c r="AB173" s="51">
        <v>0</v>
      </c>
      <c r="AC173" s="51">
        <v>0</v>
      </c>
    </row>
    <row r="174" spans="1:30">
      <c r="A174" s="64"/>
      <c r="B174" s="48"/>
      <c r="C174" s="59">
        <v>4419</v>
      </c>
      <c r="D174" s="60" t="s">
        <v>30</v>
      </c>
      <c r="E174" s="51">
        <f>SUM([1]Paragrafy!E163)</f>
        <v>2000</v>
      </c>
      <c r="F174" s="71">
        <f>ROUND([1]Paragrafy!$F163,0)</f>
        <v>773</v>
      </c>
      <c r="G174" s="53">
        <f t="shared" si="41"/>
        <v>0.38650000000000001</v>
      </c>
      <c r="H174" s="51">
        <f t="shared" si="37"/>
        <v>2000</v>
      </c>
      <c r="I174" s="51">
        <f t="shared" si="38"/>
        <v>773</v>
      </c>
      <c r="J174" s="51">
        <v>0</v>
      </c>
      <c r="K174" s="51">
        <v>0</v>
      </c>
      <c r="L174" s="51">
        <v>0</v>
      </c>
      <c r="M174" s="51">
        <v>0</v>
      </c>
      <c r="N174" s="54">
        <v>0</v>
      </c>
      <c r="O174" s="51">
        <v>0</v>
      </c>
      <c r="P174" s="51">
        <v>0</v>
      </c>
      <c r="Q174" s="51">
        <v>0</v>
      </c>
      <c r="R174" s="54">
        <f>SUM(H174)</f>
        <v>2000</v>
      </c>
      <c r="S174" s="51">
        <f>SUM(I174)</f>
        <v>773</v>
      </c>
      <c r="T174" s="51">
        <v>0</v>
      </c>
      <c r="U174" s="51">
        <v>0</v>
      </c>
      <c r="V174" s="54">
        <v>0</v>
      </c>
      <c r="W174" s="51">
        <v>0</v>
      </c>
      <c r="X174" s="51">
        <v>0</v>
      </c>
      <c r="Y174" s="51">
        <v>0</v>
      </c>
      <c r="Z174" s="51">
        <v>0</v>
      </c>
      <c r="AA174" s="51">
        <v>0</v>
      </c>
      <c r="AB174" s="51">
        <v>0</v>
      </c>
      <c r="AC174" s="51">
        <v>0</v>
      </c>
    </row>
    <row r="175" spans="1:30">
      <c r="A175" s="64"/>
      <c r="B175" s="48"/>
      <c r="C175" s="59">
        <v>4420</v>
      </c>
      <c r="D175" s="60" t="s">
        <v>29</v>
      </c>
      <c r="E175" s="51">
        <f>SUM([1]Paragrafy!E164)</f>
        <v>1120</v>
      </c>
      <c r="F175" s="71">
        <f>ROUND([1]Paragrafy!$F164,0)</f>
        <v>0</v>
      </c>
      <c r="G175" s="53">
        <f t="shared" si="41"/>
        <v>0</v>
      </c>
      <c r="H175" s="51">
        <f t="shared" si="37"/>
        <v>1120</v>
      </c>
      <c r="I175" s="51">
        <f t="shared" si="38"/>
        <v>0</v>
      </c>
      <c r="J175" s="51">
        <v>0</v>
      </c>
      <c r="K175" s="51">
        <v>0</v>
      </c>
      <c r="L175" s="51">
        <f>SUM(H175)</f>
        <v>1120</v>
      </c>
      <c r="M175" s="51">
        <f>SUM(I175)</f>
        <v>0</v>
      </c>
      <c r="N175" s="54">
        <v>0</v>
      </c>
      <c r="O175" s="51">
        <v>0</v>
      </c>
      <c r="P175" s="51">
        <v>0</v>
      </c>
      <c r="Q175" s="51">
        <v>0</v>
      </c>
      <c r="R175" s="54">
        <v>0</v>
      </c>
      <c r="S175" s="51">
        <v>0</v>
      </c>
      <c r="T175" s="51">
        <v>0</v>
      </c>
      <c r="U175" s="51">
        <v>0</v>
      </c>
      <c r="V175" s="54">
        <v>0</v>
      </c>
      <c r="W175" s="51">
        <v>0</v>
      </c>
      <c r="X175" s="51">
        <v>0</v>
      </c>
      <c r="Y175" s="51">
        <v>0</v>
      </c>
      <c r="Z175" s="51">
        <v>0</v>
      </c>
      <c r="AA175" s="51">
        <v>0</v>
      </c>
      <c r="AB175" s="51">
        <v>0</v>
      </c>
      <c r="AC175" s="51">
        <v>0</v>
      </c>
    </row>
    <row r="176" spans="1:30">
      <c r="A176" s="64"/>
      <c r="B176" s="48"/>
      <c r="C176" s="59">
        <v>4428</v>
      </c>
      <c r="D176" s="60" t="s">
        <v>29</v>
      </c>
      <c r="E176" s="51">
        <f>SUM([1]Paragrafy!E165)</f>
        <v>3660</v>
      </c>
      <c r="F176" s="71">
        <f>ROUND([1]Paragrafy!$F165,0)</f>
        <v>0</v>
      </c>
      <c r="G176" s="53">
        <f t="shared" si="41"/>
        <v>0</v>
      </c>
      <c r="H176" s="51">
        <f t="shared" si="37"/>
        <v>3660</v>
      </c>
      <c r="I176" s="51">
        <f t="shared" si="38"/>
        <v>0</v>
      </c>
      <c r="J176" s="51">
        <v>0</v>
      </c>
      <c r="K176" s="51">
        <v>0</v>
      </c>
      <c r="L176" s="51">
        <v>0</v>
      </c>
      <c r="M176" s="51">
        <v>0</v>
      </c>
      <c r="N176" s="54">
        <v>0</v>
      </c>
      <c r="O176" s="51">
        <v>0</v>
      </c>
      <c r="P176" s="51">
        <v>0</v>
      </c>
      <c r="Q176" s="51">
        <v>0</v>
      </c>
      <c r="R176" s="54">
        <f t="shared" ref="R176:S179" si="42">SUM(H176)</f>
        <v>3660</v>
      </c>
      <c r="S176" s="51">
        <f t="shared" si="42"/>
        <v>0</v>
      </c>
      <c r="T176" s="51">
        <v>0</v>
      </c>
      <c r="U176" s="51">
        <v>0</v>
      </c>
      <c r="V176" s="54">
        <v>0</v>
      </c>
      <c r="W176" s="51">
        <v>0</v>
      </c>
      <c r="X176" s="51">
        <v>0</v>
      </c>
      <c r="Y176" s="51">
        <v>0</v>
      </c>
      <c r="Z176" s="51">
        <v>0</v>
      </c>
      <c r="AA176" s="51">
        <v>0</v>
      </c>
      <c r="AB176" s="51">
        <v>0</v>
      </c>
      <c r="AC176" s="51">
        <v>0</v>
      </c>
    </row>
    <row r="177" spans="1:29">
      <c r="A177" s="64"/>
      <c r="B177" s="48"/>
      <c r="C177" s="59">
        <v>4429</v>
      </c>
      <c r="D177" s="60" t="s">
        <v>29</v>
      </c>
      <c r="E177" s="51">
        <f>SUM([1]Paragrafy!E166)</f>
        <v>1220</v>
      </c>
      <c r="F177" s="71">
        <f>ROUND([1]Paragrafy!$F166,0)</f>
        <v>0</v>
      </c>
      <c r="G177" s="53">
        <f t="shared" si="41"/>
        <v>0</v>
      </c>
      <c r="H177" s="51">
        <f t="shared" si="37"/>
        <v>1220</v>
      </c>
      <c r="I177" s="51">
        <f t="shared" si="38"/>
        <v>0</v>
      </c>
      <c r="J177" s="51">
        <v>0</v>
      </c>
      <c r="K177" s="51">
        <v>0</v>
      </c>
      <c r="L177" s="51">
        <v>0</v>
      </c>
      <c r="M177" s="51">
        <v>0</v>
      </c>
      <c r="N177" s="54">
        <v>0</v>
      </c>
      <c r="O177" s="51">
        <v>0</v>
      </c>
      <c r="P177" s="51">
        <v>0</v>
      </c>
      <c r="Q177" s="51">
        <v>0</v>
      </c>
      <c r="R177" s="54">
        <f t="shared" si="42"/>
        <v>1220</v>
      </c>
      <c r="S177" s="51">
        <f t="shared" si="42"/>
        <v>0</v>
      </c>
      <c r="T177" s="51">
        <v>0</v>
      </c>
      <c r="U177" s="51">
        <v>0</v>
      </c>
      <c r="V177" s="54">
        <v>0</v>
      </c>
      <c r="W177" s="51">
        <v>0</v>
      </c>
      <c r="X177" s="51">
        <v>0</v>
      </c>
      <c r="Y177" s="51">
        <v>0</v>
      </c>
      <c r="Z177" s="51">
        <v>0</v>
      </c>
      <c r="AA177" s="51">
        <v>0</v>
      </c>
      <c r="AB177" s="51">
        <v>0</v>
      </c>
      <c r="AC177" s="51">
        <v>0</v>
      </c>
    </row>
    <row r="178" spans="1:29">
      <c r="A178" s="64"/>
      <c r="B178" s="48"/>
      <c r="C178" s="59">
        <v>4438</v>
      </c>
      <c r="D178" s="60" t="s">
        <v>28</v>
      </c>
      <c r="E178" s="51">
        <f>SUM([1]Paragrafy!E167)</f>
        <v>3750</v>
      </c>
      <c r="F178" s="71">
        <f>ROUND([1]Paragrafy!$F167,0)</f>
        <v>0</v>
      </c>
      <c r="G178" s="53">
        <f t="shared" si="41"/>
        <v>0</v>
      </c>
      <c r="H178" s="51">
        <f t="shared" si="37"/>
        <v>3750</v>
      </c>
      <c r="I178" s="51">
        <f t="shared" si="38"/>
        <v>0</v>
      </c>
      <c r="J178" s="51">
        <v>0</v>
      </c>
      <c r="K178" s="51">
        <v>0</v>
      </c>
      <c r="L178" s="51">
        <v>0</v>
      </c>
      <c r="M178" s="51">
        <v>0</v>
      </c>
      <c r="N178" s="54">
        <v>0</v>
      </c>
      <c r="O178" s="51">
        <v>0</v>
      </c>
      <c r="P178" s="51">
        <v>0</v>
      </c>
      <c r="Q178" s="51">
        <v>0</v>
      </c>
      <c r="R178" s="54">
        <f t="shared" si="42"/>
        <v>3750</v>
      </c>
      <c r="S178" s="51">
        <f t="shared" si="42"/>
        <v>0</v>
      </c>
      <c r="T178" s="51">
        <v>0</v>
      </c>
      <c r="U178" s="51">
        <v>0</v>
      </c>
      <c r="V178" s="54">
        <v>0</v>
      </c>
      <c r="W178" s="51">
        <v>0</v>
      </c>
      <c r="X178" s="51">
        <v>0</v>
      </c>
      <c r="Y178" s="51">
        <v>0</v>
      </c>
      <c r="Z178" s="51">
        <v>0</v>
      </c>
      <c r="AA178" s="51">
        <v>0</v>
      </c>
      <c r="AB178" s="51">
        <v>0</v>
      </c>
      <c r="AC178" s="51">
        <v>0</v>
      </c>
    </row>
    <row r="179" spans="1:29">
      <c r="A179" s="64"/>
      <c r="B179" s="48"/>
      <c r="C179" s="59">
        <v>4439</v>
      </c>
      <c r="D179" s="60" t="s">
        <v>28</v>
      </c>
      <c r="E179" s="51">
        <f>SUM([1]Paragrafy!E168)</f>
        <v>1250</v>
      </c>
      <c r="F179" s="71">
        <f>ROUND([1]Paragrafy!$F168,0)</f>
        <v>0</v>
      </c>
      <c r="G179" s="53">
        <f t="shared" si="41"/>
        <v>0</v>
      </c>
      <c r="H179" s="51">
        <f t="shared" si="37"/>
        <v>1250</v>
      </c>
      <c r="I179" s="51">
        <f t="shared" si="38"/>
        <v>0</v>
      </c>
      <c r="J179" s="51">
        <v>0</v>
      </c>
      <c r="K179" s="51">
        <v>0</v>
      </c>
      <c r="L179" s="51">
        <v>0</v>
      </c>
      <c r="M179" s="51">
        <v>0</v>
      </c>
      <c r="N179" s="54">
        <v>0</v>
      </c>
      <c r="O179" s="51">
        <v>0</v>
      </c>
      <c r="P179" s="51">
        <v>0</v>
      </c>
      <c r="Q179" s="51">
        <v>0</v>
      </c>
      <c r="R179" s="54">
        <f t="shared" si="42"/>
        <v>1250</v>
      </c>
      <c r="S179" s="51">
        <f t="shared" si="42"/>
        <v>0</v>
      </c>
      <c r="T179" s="51">
        <v>0</v>
      </c>
      <c r="U179" s="51">
        <v>0</v>
      </c>
      <c r="V179" s="54">
        <v>0</v>
      </c>
      <c r="W179" s="51">
        <v>0</v>
      </c>
      <c r="X179" s="51">
        <v>0</v>
      </c>
      <c r="Y179" s="51">
        <v>0</v>
      </c>
      <c r="Z179" s="51">
        <v>0</v>
      </c>
      <c r="AA179" s="51">
        <v>0</v>
      </c>
      <c r="AB179" s="51">
        <v>0</v>
      </c>
      <c r="AC179" s="51">
        <v>0</v>
      </c>
    </row>
    <row r="180" spans="1:29" ht="25.5">
      <c r="A180" s="64"/>
      <c r="B180" s="48"/>
      <c r="C180" s="59">
        <v>4700</v>
      </c>
      <c r="D180" s="60" t="s">
        <v>21</v>
      </c>
      <c r="E180" s="51">
        <f>SUM([1]Paragrafy!E169)</f>
        <v>374</v>
      </c>
      <c r="F180" s="114">
        <f>ROUND([1]Paragrafy!$F169,0)</f>
        <v>0</v>
      </c>
      <c r="G180" s="53">
        <f t="shared" si="41"/>
        <v>0</v>
      </c>
      <c r="H180" s="51">
        <f t="shared" si="37"/>
        <v>374</v>
      </c>
      <c r="I180" s="51">
        <f t="shared" si="38"/>
        <v>0</v>
      </c>
      <c r="J180" s="51">
        <v>0</v>
      </c>
      <c r="K180" s="51">
        <v>0</v>
      </c>
      <c r="L180" s="51">
        <f>SUM(H180)</f>
        <v>374</v>
      </c>
      <c r="M180" s="51">
        <f>SUM(I180)</f>
        <v>0</v>
      </c>
      <c r="N180" s="54">
        <v>0</v>
      </c>
      <c r="O180" s="51">
        <v>0</v>
      </c>
      <c r="P180" s="51">
        <v>0</v>
      </c>
      <c r="Q180" s="51">
        <v>0</v>
      </c>
      <c r="R180" s="54">
        <v>0</v>
      </c>
      <c r="S180" s="51">
        <v>0</v>
      </c>
      <c r="T180" s="51">
        <v>0</v>
      </c>
      <c r="U180" s="51">
        <v>0</v>
      </c>
      <c r="V180" s="54">
        <v>0</v>
      </c>
      <c r="W180" s="51">
        <v>0</v>
      </c>
      <c r="X180" s="51">
        <v>0</v>
      </c>
      <c r="Y180" s="51">
        <v>0</v>
      </c>
      <c r="Z180" s="51">
        <v>0</v>
      </c>
      <c r="AA180" s="51">
        <v>0</v>
      </c>
      <c r="AB180" s="51">
        <v>0</v>
      </c>
      <c r="AC180" s="55">
        <v>0</v>
      </c>
    </row>
    <row r="181" spans="1:29" ht="25.5">
      <c r="A181" s="64"/>
      <c r="B181" s="48"/>
      <c r="C181" s="59">
        <v>4708</v>
      </c>
      <c r="D181" s="60" t="s">
        <v>21</v>
      </c>
      <c r="E181" s="51">
        <f>SUM([1]Paragrafy!E170)</f>
        <v>1220</v>
      </c>
      <c r="F181" s="114">
        <f>ROUND([1]Paragrafy!$F170,0)</f>
        <v>540</v>
      </c>
      <c r="G181" s="53">
        <f t="shared" si="41"/>
        <v>0.44262295081967212</v>
      </c>
      <c r="H181" s="51">
        <f t="shared" si="37"/>
        <v>1220</v>
      </c>
      <c r="I181" s="51">
        <f t="shared" si="38"/>
        <v>540</v>
      </c>
      <c r="J181" s="51">
        <v>0</v>
      </c>
      <c r="K181" s="51">
        <v>0</v>
      </c>
      <c r="L181" s="51">
        <v>0</v>
      </c>
      <c r="M181" s="51">
        <v>0</v>
      </c>
      <c r="N181" s="54">
        <v>0</v>
      </c>
      <c r="O181" s="51">
        <v>0</v>
      </c>
      <c r="P181" s="51"/>
      <c r="Q181" s="51">
        <v>0</v>
      </c>
      <c r="R181" s="54">
        <f>SUM(H181)</f>
        <v>1220</v>
      </c>
      <c r="S181" s="51">
        <f>SUM(I181)</f>
        <v>540</v>
      </c>
      <c r="T181" s="51">
        <v>0</v>
      </c>
      <c r="U181" s="51">
        <v>0</v>
      </c>
      <c r="V181" s="54">
        <v>0</v>
      </c>
      <c r="W181" s="51">
        <v>0</v>
      </c>
      <c r="X181" s="51">
        <v>0</v>
      </c>
      <c r="Y181" s="51">
        <v>0</v>
      </c>
      <c r="Z181" s="51">
        <v>0</v>
      </c>
      <c r="AA181" s="51">
        <v>0</v>
      </c>
      <c r="AB181" s="51">
        <v>0</v>
      </c>
      <c r="AC181" s="55">
        <v>0</v>
      </c>
    </row>
    <row r="182" spans="1:29" ht="25.5">
      <c r="A182" s="64"/>
      <c r="B182" s="48"/>
      <c r="C182" s="59">
        <v>4709</v>
      </c>
      <c r="D182" s="60" t="s">
        <v>21</v>
      </c>
      <c r="E182" s="51">
        <f>SUM([1]Paragrafy!E171)</f>
        <v>406</v>
      </c>
      <c r="F182" s="114">
        <f>ROUND([1]Paragrafy!$F171,0)</f>
        <v>180</v>
      </c>
      <c r="G182" s="53">
        <f t="shared" si="41"/>
        <v>0.44334975369458129</v>
      </c>
      <c r="H182" s="51">
        <f t="shared" si="37"/>
        <v>406</v>
      </c>
      <c r="I182" s="51">
        <f t="shared" si="38"/>
        <v>180</v>
      </c>
      <c r="J182" s="51">
        <v>0</v>
      </c>
      <c r="K182" s="51">
        <v>0</v>
      </c>
      <c r="L182" s="51">
        <v>0</v>
      </c>
      <c r="M182" s="51">
        <v>0</v>
      </c>
      <c r="N182" s="54">
        <v>0</v>
      </c>
      <c r="O182" s="51">
        <v>0</v>
      </c>
      <c r="P182" s="51">
        <v>0</v>
      </c>
      <c r="Q182" s="51">
        <v>0</v>
      </c>
      <c r="R182" s="54">
        <f>SUM(H182)</f>
        <v>406</v>
      </c>
      <c r="S182" s="51">
        <f>SUM(I182)</f>
        <v>180</v>
      </c>
      <c r="T182" s="51">
        <v>0</v>
      </c>
      <c r="U182" s="51">
        <v>0</v>
      </c>
      <c r="V182" s="54">
        <v>0</v>
      </c>
      <c r="W182" s="51">
        <v>0</v>
      </c>
      <c r="X182" s="51">
        <v>0</v>
      </c>
      <c r="Y182" s="51">
        <v>0</v>
      </c>
      <c r="Z182" s="51">
        <v>0</v>
      </c>
      <c r="AA182" s="51">
        <v>0</v>
      </c>
      <c r="AB182" s="51">
        <v>0</v>
      </c>
      <c r="AC182" s="55">
        <v>0</v>
      </c>
    </row>
    <row r="183" spans="1:29" s="2" customFormat="1" ht="25.5">
      <c r="A183" s="72"/>
      <c r="B183" s="94"/>
      <c r="C183" s="95">
        <v>6060</v>
      </c>
      <c r="D183" s="115" t="s">
        <v>19</v>
      </c>
      <c r="E183" s="99">
        <f>SUM([1]Paragrafy!E172)</f>
        <v>8000</v>
      </c>
      <c r="F183" s="116">
        <f>ROUND([1]Paragrafy!$F172,0)</f>
        <v>0</v>
      </c>
      <c r="G183" s="98">
        <f t="shared" si="41"/>
        <v>0</v>
      </c>
      <c r="H183" s="99">
        <v>0</v>
      </c>
      <c r="I183" s="99">
        <v>0</v>
      </c>
      <c r="J183" s="99">
        <v>0</v>
      </c>
      <c r="K183" s="99">
        <v>0</v>
      </c>
      <c r="L183" s="99">
        <v>0</v>
      </c>
      <c r="M183" s="99">
        <v>0</v>
      </c>
      <c r="N183" s="99">
        <v>0</v>
      </c>
      <c r="O183" s="99">
        <v>0</v>
      </c>
      <c r="P183" s="99">
        <v>0</v>
      </c>
      <c r="Q183" s="99">
        <v>0</v>
      </c>
      <c r="R183" s="99">
        <v>0</v>
      </c>
      <c r="S183" s="99">
        <v>0</v>
      </c>
      <c r="T183" s="99">
        <v>0</v>
      </c>
      <c r="U183" s="99">
        <v>0</v>
      </c>
      <c r="V183" s="99">
        <v>0</v>
      </c>
      <c r="W183" s="99">
        <v>0</v>
      </c>
      <c r="X183" s="99">
        <f t="shared" ref="X183:Y185" si="43">SUM(E183)</f>
        <v>8000</v>
      </c>
      <c r="Y183" s="99">
        <f t="shared" si="43"/>
        <v>0</v>
      </c>
      <c r="Z183" s="99">
        <f>SUM(X183)</f>
        <v>8000</v>
      </c>
      <c r="AA183" s="99">
        <f>SUM(Y183)</f>
        <v>0</v>
      </c>
      <c r="AB183" s="99">
        <v>0</v>
      </c>
      <c r="AC183" s="117">
        <v>0</v>
      </c>
    </row>
    <row r="184" spans="1:29" ht="23.25" customHeight="1">
      <c r="A184" s="64"/>
      <c r="B184" s="48"/>
      <c r="C184" s="59">
        <v>6068</v>
      </c>
      <c r="D184" s="60" t="s">
        <v>19</v>
      </c>
      <c r="E184" s="51">
        <f>SUM([1]Paragrafy!E173)</f>
        <v>18000</v>
      </c>
      <c r="F184" s="114">
        <f>ROUND([1]Paragrafy!$F173,0)</f>
        <v>0</v>
      </c>
      <c r="G184" s="53">
        <f t="shared" si="41"/>
        <v>0</v>
      </c>
      <c r="H184" s="51">
        <v>0</v>
      </c>
      <c r="I184" s="51">
        <f>SUM(F184)</f>
        <v>0</v>
      </c>
      <c r="J184" s="51">
        <v>0</v>
      </c>
      <c r="K184" s="51">
        <v>0</v>
      </c>
      <c r="L184" s="51">
        <v>0</v>
      </c>
      <c r="M184" s="51">
        <v>0</v>
      </c>
      <c r="N184" s="54">
        <v>0</v>
      </c>
      <c r="O184" s="51">
        <v>0</v>
      </c>
      <c r="P184" s="51">
        <v>0</v>
      </c>
      <c r="Q184" s="51">
        <v>0</v>
      </c>
      <c r="R184" s="54">
        <f>SUM(H184)</f>
        <v>0</v>
      </c>
      <c r="S184" s="51">
        <f>SUM(I184)</f>
        <v>0</v>
      </c>
      <c r="T184" s="51">
        <v>0</v>
      </c>
      <c r="U184" s="51">
        <v>0</v>
      </c>
      <c r="V184" s="54">
        <v>0</v>
      </c>
      <c r="W184" s="51">
        <v>0</v>
      </c>
      <c r="X184" s="51">
        <f t="shared" si="43"/>
        <v>18000</v>
      </c>
      <c r="Y184" s="51">
        <f t="shared" si="43"/>
        <v>0</v>
      </c>
      <c r="Z184" s="51">
        <v>0</v>
      </c>
      <c r="AA184" s="51">
        <v>0</v>
      </c>
      <c r="AB184" s="51">
        <f>SUM(X184)</f>
        <v>18000</v>
      </c>
      <c r="AC184" s="51">
        <f>SUM(Y184)</f>
        <v>0</v>
      </c>
    </row>
    <row r="185" spans="1:29" ht="25.5">
      <c r="A185" s="64"/>
      <c r="B185" s="48"/>
      <c r="C185" s="59">
        <v>6069</v>
      </c>
      <c r="D185" s="60" t="s">
        <v>19</v>
      </c>
      <c r="E185" s="51">
        <f>SUM([1]Paragrafy!E174)</f>
        <v>6000</v>
      </c>
      <c r="F185" s="114">
        <f>ROUND([1]Paragrafy!$F174,0)</f>
        <v>0</v>
      </c>
      <c r="G185" s="53">
        <f t="shared" si="41"/>
        <v>0</v>
      </c>
      <c r="H185" s="51">
        <v>0</v>
      </c>
      <c r="I185" s="51">
        <f>SUM(F185)</f>
        <v>0</v>
      </c>
      <c r="J185" s="51">
        <v>0</v>
      </c>
      <c r="K185" s="51">
        <v>0</v>
      </c>
      <c r="L185" s="51">
        <v>0</v>
      </c>
      <c r="M185" s="51">
        <f>SUM(I185)</f>
        <v>0</v>
      </c>
      <c r="N185" s="54">
        <v>0</v>
      </c>
      <c r="O185" s="51">
        <f>SUM(I185)</f>
        <v>0</v>
      </c>
      <c r="P185" s="51">
        <v>0</v>
      </c>
      <c r="Q185" s="51">
        <v>0</v>
      </c>
      <c r="R185" s="54">
        <v>0</v>
      </c>
      <c r="S185" s="51">
        <f>SUM(I185)</f>
        <v>0</v>
      </c>
      <c r="T185" s="51">
        <v>0</v>
      </c>
      <c r="U185" s="51">
        <v>0</v>
      </c>
      <c r="V185" s="54">
        <v>0</v>
      </c>
      <c r="W185" s="51">
        <v>0</v>
      </c>
      <c r="X185" s="51">
        <f t="shared" si="43"/>
        <v>6000</v>
      </c>
      <c r="Y185" s="51">
        <f t="shared" si="43"/>
        <v>0</v>
      </c>
      <c r="Z185" s="51">
        <v>0</v>
      </c>
      <c r="AA185" s="51">
        <v>0</v>
      </c>
      <c r="AB185" s="99">
        <f>SUM(X185)</f>
        <v>6000</v>
      </c>
      <c r="AC185" s="99">
        <f>SUM(Y185)</f>
        <v>0</v>
      </c>
    </row>
    <row r="186" spans="1:29" ht="18.75" customHeight="1">
      <c r="A186" s="28" t="s">
        <v>286</v>
      </c>
      <c r="B186" s="28"/>
      <c r="C186" s="28"/>
      <c r="D186" s="30" t="s">
        <v>285</v>
      </c>
      <c r="E186" s="31">
        <f>SUM(E187+E204)</f>
        <v>27760841</v>
      </c>
      <c r="F186" s="118">
        <f>SUM(F187+F204)</f>
        <v>22730850</v>
      </c>
      <c r="G186" s="32">
        <f t="shared" si="41"/>
        <v>0.81880984801577161</v>
      </c>
      <c r="H186" s="31">
        <f t="shared" ref="H186:AC186" si="44">SUM(H187+H204)</f>
        <v>14275102</v>
      </c>
      <c r="I186" s="31">
        <f t="shared" si="44"/>
        <v>9338482</v>
      </c>
      <c r="J186" s="31">
        <f t="shared" si="44"/>
        <v>0</v>
      </c>
      <c r="K186" s="31">
        <f t="shared" si="44"/>
        <v>0</v>
      </c>
      <c r="L186" s="31">
        <f t="shared" si="44"/>
        <v>0</v>
      </c>
      <c r="M186" s="31">
        <f t="shared" si="44"/>
        <v>0</v>
      </c>
      <c r="N186" s="33">
        <f t="shared" si="44"/>
        <v>330000</v>
      </c>
      <c r="O186" s="31">
        <f t="shared" si="44"/>
        <v>316641</v>
      </c>
      <c r="P186" s="31">
        <f t="shared" si="44"/>
        <v>0</v>
      </c>
      <c r="Q186" s="31">
        <f t="shared" si="44"/>
        <v>0</v>
      </c>
      <c r="R186" s="33">
        <f t="shared" si="44"/>
        <v>13945102</v>
      </c>
      <c r="S186" s="31">
        <f t="shared" si="44"/>
        <v>9021841</v>
      </c>
      <c r="T186" s="31">
        <f t="shared" si="44"/>
        <v>0</v>
      </c>
      <c r="U186" s="31">
        <f t="shared" si="44"/>
        <v>0</v>
      </c>
      <c r="V186" s="33">
        <f t="shared" si="44"/>
        <v>0</v>
      </c>
      <c r="W186" s="31">
        <f t="shared" si="44"/>
        <v>0</v>
      </c>
      <c r="X186" s="31">
        <f t="shared" si="44"/>
        <v>13485739</v>
      </c>
      <c r="Y186" s="31">
        <f t="shared" si="44"/>
        <v>13392368</v>
      </c>
      <c r="Z186" s="31">
        <f t="shared" si="44"/>
        <v>0</v>
      </c>
      <c r="AA186" s="31">
        <f t="shared" si="44"/>
        <v>0</v>
      </c>
      <c r="AB186" s="31">
        <f t="shared" si="44"/>
        <v>13485739</v>
      </c>
      <c r="AC186" s="31">
        <f t="shared" si="44"/>
        <v>13392368</v>
      </c>
    </row>
    <row r="187" spans="1:29" s="46" customFormat="1" ht="16.5" customHeight="1">
      <c r="A187" s="37"/>
      <c r="B187" s="38" t="s">
        <v>284</v>
      </c>
      <c r="C187" s="38"/>
      <c r="D187" s="56" t="s">
        <v>283</v>
      </c>
      <c r="E187" s="57">
        <f>SUM(E188:E203)</f>
        <v>14096377</v>
      </c>
      <c r="F187" s="57">
        <f>SUM(F188:F203)</f>
        <v>13853004</v>
      </c>
      <c r="G187" s="58">
        <f t="shared" si="41"/>
        <v>0.98273506731552374</v>
      </c>
      <c r="H187" s="57">
        <f t="shared" ref="H187:AC187" si="45">SUM(H188:H203)</f>
        <v>610638</v>
      </c>
      <c r="I187" s="57">
        <f t="shared" si="45"/>
        <v>460636</v>
      </c>
      <c r="J187" s="57">
        <f t="shared" si="45"/>
        <v>0</v>
      </c>
      <c r="K187" s="57">
        <f t="shared" si="45"/>
        <v>0</v>
      </c>
      <c r="L187" s="57">
        <f t="shared" si="45"/>
        <v>0</v>
      </c>
      <c r="M187" s="57">
        <f t="shared" si="45"/>
        <v>0</v>
      </c>
      <c r="N187" s="66">
        <f t="shared" si="45"/>
        <v>330000</v>
      </c>
      <c r="O187" s="57">
        <f t="shared" si="45"/>
        <v>316641</v>
      </c>
      <c r="P187" s="57">
        <f t="shared" si="45"/>
        <v>0</v>
      </c>
      <c r="Q187" s="57">
        <f t="shared" si="45"/>
        <v>0</v>
      </c>
      <c r="R187" s="66">
        <f t="shared" si="45"/>
        <v>280638</v>
      </c>
      <c r="S187" s="57">
        <f t="shared" si="45"/>
        <v>143995</v>
      </c>
      <c r="T187" s="57">
        <f t="shared" si="45"/>
        <v>0</v>
      </c>
      <c r="U187" s="57">
        <f t="shared" si="45"/>
        <v>0</v>
      </c>
      <c r="V187" s="66">
        <f t="shared" si="45"/>
        <v>0</v>
      </c>
      <c r="W187" s="57">
        <f t="shared" si="45"/>
        <v>0</v>
      </c>
      <c r="X187" s="57">
        <f t="shared" si="45"/>
        <v>13485739</v>
      </c>
      <c r="Y187" s="57">
        <f t="shared" si="45"/>
        <v>13392368</v>
      </c>
      <c r="Z187" s="57">
        <f t="shared" si="45"/>
        <v>0</v>
      </c>
      <c r="AA187" s="57">
        <f t="shared" si="45"/>
        <v>0</v>
      </c>
      <c r="AB187" s="57">
        <f t="shared" si="45"/>
        <v>13485739</v>
      </c>
      <c r="AC187" s="57">
        <f t="shared" si="45"/>
        <v>13392368</v>
      </c>
    </row>
    <row r="188" spans="1:29" ht="50.25" customHeight="1">
      <c r="A188" s="64"/>
      <c r="B188" s="64"/>
      <c r="C188" s="59">
        <v>2009</v>
      </c>
      <c r="D188" s="60" t="s">
        <v>93</v>
      </c>
      <c r="E188" s="51">
        <f>SUM([1]Paragrafy!E177)</f>
        <v>127000</v>
      </c>
      <c r="F188" s="51">
        <f>ROUND([1]Paragrafy!$F177,0)</f>
        <v>23762</v>
      </c>
      <c r="G188" s="53">
        <f t="shared" si="41"/>
        <v>0.1871023622047244</v>
      </c>
      <c r="H188" s="51">
        <f t="shared" ref="H188:H200" si="46">SUM(E188)</f>
        <v>127000</v>
      </c>
      <c r="I188" s="51">
        <f t="shared" ref="I188:I200" si="47">SUM(F188)</f>
        <v>23762</v>
      </c>
      <c r="J188" s="51">
        <v>0</v>
      </c>
      <c r="K188" s="51">
        <v>0</v>
      </c>
      <c r="L188" s="51">
        <v>0</v>
      </c>
      <c r="M188" s="51">
        <v>0</v>
      </c>
      <c r="N188" s="54">
        <v>0</v>
      </c>
      <c r="O188" s="51">
        <v>0</v>
      </c>
      <c r="P188" s="51">
        <v>0</v>
      </c>
      <c r="Q188" s="51">
        <v>0</v>
      </c>
      <c r="R188" s="54">
        <f>SUM(H188)</f>
        <v>127000</v>
      </c>
      <c r="S188" s="51">
        <f>SUM(I188)</f>
        <v>23762</v>
      </c>
      <c r="T188" s="51">
        <v>0</v>
      </c>
      <c r="U188" s="51">
        <v>0</v>
      </c>
      <c r="V188" s="54">
        <v>0</v>
      </c>
      <c r="W188" s="51">
        <v>0</v>
      </c>
      <c r="X188" s="51">
        <v>0</v>
      </c>
      <c r="Y188" s="51">
        <v>0</v>
      </c>
      <c r="Z188" s="51">
        <v>0</v>
      </c>
      <c r="AA188" s="51">
        <v>0</v>
      </c>
      <c r="AB188" s="51">
        <v>0</v>
      </c>
      <c r="AC188" s="55">
        <v>0</v>
      </c>
    </row>
    <row r="189" spans="1:29" s="2" customFormat="1" ht="78.75" customHeight="1">
      <c r="A189" s="82"/>
      <c r="B189" s="82"/>
      <c r="C189" s="101">
        <v>2360</v>
      </c>
      <c r="D189" s="60" t="s">
        <v>10</v>
      </c>
      <c r="E189" s="54">
        <f>SUM([1]Paragrafy!E178)</f>
        <v>330000</v>
      </c>
      <c r="F189" s="54">
        <f>ROUND([1]Paragrafy!$F178,0)</f>
        <v>316641</v>
      </c>
      <c r="G189" s="102">
        <f t="shared" si="41"/>
        <v>0.95951818181818183</v>
      </c>
      <c r="H189" s="54">
        <f t="shared" si="46"/>
        <v>330000</v>
      </c>
      <c r="I189" s="54">
        <f t="shared" si="47"/>
        <v>316641</v>
      </c>
      <c r="J189" s="54">
        <v>0</v>
      </c>
      <c r="K189" s="54">
        <v>0</v>
      </c>
      <c r="L189" s="54">
        <v>0</v>
      </c>
      <c r="M189" s="54">
        <v>0</v>
      </c>
      <c r="N189" s="54">
        <f>SUM(H189)</f>
        <v>330000</v>
      </c>
      <c r="O189" s="54">
        <f>SUM(I189)</f>
        <v>316641</v>
      </c>
      <c r="P189" s="54">
        <v>0</v>
      </c>
      <c r="Q189" s="54">
        <v>0</v>
      </c>
      <c r="R189" s="54">
        <v>0</v>
      </c>
      <c r="S189" s="54">
        <v>0</v>
      </c>
      <c r="T189" s="54">
        <v>0</v>
      </c>
      <c r="U189" s="54">
        <v>0</v>
      </c>
      <c r="V189" s="54">
        <v>0</v>
      </c>
      <c r="W189" s="54">
        <v>0</v>
      </c>
      <c r="X189" s="54">
        <v>0</v>
      </c>
      <c r="Y189" s="54">
        <v>0</v>
      </c>
      <c r="Z189" s="54">
        <v>0</v>
      </c>
      <c r="AA189" s="54">
        <v>0</v>
      </c>
      <c r="AB189" s="54">
        <v>0</v>
      </c>
      <c r="AC189" s="55">
        <v>0</v>
      </c>
    </row>
    <row r="190" spans="1:29" s="2" customFormat="1" ht="60" customHeight="1">
      <c r="A190" s="64"/>
      <c r="B190" s="82"/>
      <c r="C190" s="59">
        <v>2918</v>
      </c>
      <c r="D190" s="60" t="s">
        <v>83</v>
      </c>
      <c r="E190" s="51">
        <f>SUM([1]Paragrafy!E179)</f>
        <v>22000</v>
      </c>
      <c r="F190" s="51">
        <f>ROUND([1]Paragrafy!$F179,0)</f>
        <v>20974</v>
      </c>
      <c r="G190" s="53">
        <f t="shared" si="41"/>
        <v>0.95336363636363641</v>
      </c>
      <c r="H190" s="51">
        <f t="shared" si="46"/>
        <v>22000</v>
      </c>
      <c r="I190" s="51">
        <f t="shared" si="47"/>
        <v>20974</v>
      </c>
      <c r="J190" s="51">
        <v>0</v>
      </c>
      <c r="K190" s="51">
        <v>0</v>
      </c>
      <c r="L190" s="51">
        <v>0</v>
      </c>
      <c r="M190" s="51">
        <v>0</v>
      </c>
      <c r="N190" s="54">
        <v>0</v>
      </c>
      <c r="O190" s="51">
        <v>0</v>
      </c>
      <c r="P190" s="51">
        <v>0</v>
      </c>
      <c r="Q190" s="51">
        <v>0</v>
      </c>
      <c r="R190" s="54">
        <f t="shared" ref="R190:R198" si="48">SUM(H190)</f>
        <v>22000</v>
      </c>
      <c r="S190" s="51">
        <f t="shared" ref="S190:S198" si="49">SUM(I190)</f>
        <v>20974</v>
      </c>
      <c r="T190" s="51">
        <v>0</v>
      </c>
      <c r="U190" s="51">
        <v>0</v>
      </c>
      <c r="V190" s="54">
        <v>0</v>
      </c>
      <c r="W190" s="51">
        <v>0</v>
      </c>
      <c r="X190" s="51">
        <v>0</v>
      </c>
      <c r="Y190" s="51">
        <v>0</v>
      </c>
      <c r="Z190" s="51">
        <v>0</v>
      </c>
      <c r="AA190" s="51">
        <v>0</v>
      </c>
      <c r="AB190" s="51">
        <v>0</v>
      </c>
      <c r="AC190" s="55">
        <v>0</v>
      </c>
    </row>
    <row r="191" spans="1:29" ht="60.75" customHeight="1">
      <c r="A191" s="64"/>
      <c r="B191" s="82"/>
      <c r="C191" s="59">
        <v>2919</v>
      </c>
      <c r="D191" s="60" t="s">
        <v>83</v>
      </c>
      <c r="E191" s="51">
        <f>SUM([1]Paragrafy!E180)</f>
        <v>8000</v>
      </c>
      <c r="F191" s="51">
        <f>ROUND([1]Paragrafy!$F180,0)</f>
        <v>6991</v>
      </c>
      <c r="G191" s="53">
        <f t="shared" si="41"/>
        <v>0.87387499999999996</v>
      </c>
      <c r="H191" s="51">
        <f t="shared" si="46"/>
        <v>8000</v>
      </c>
      <c r="I191" s="51">
        <f t="shared" si="47"/>
        <v>6991</v>
      </c>
      <c r="J191" s="51">
        <v>0</v>
      </c>
      <c r="K191" s="51">
        <v>0</v>
      </c>
      <c r="L191" s="51">
        <v>0</v>
      </c>
      <c r="M191" s="51">
        <v>0</v>
      </c>
      <c r="N191" s="54">
        <v>0</v>
      </c>
      <c r="O191" s="51">
        <v>0</v>
      </c>
      <c r="P191" s="51">
        <v>0</v>
      </c>
      <c r="Q191" s="51">
        <v>0</v>
      </c>
      <c r="R191" s="54">
        <f t="shared" si="48"/>
        <v>8000</v>
      </c>
      <c r="S191" s="51">
        <f t="shared" si="49"/>
        <v>6991</v>
      </c>
      <c r="T191" s="51">
        <v>0</v>
      </c>
      <c r="U191" s="51">
        <v>0</v>
      </c>
      <c r="V191" s="54">
        <v>0</v>
      </c>
      <c r="W191" s="51">
        <v>0</v>
      </c>
      <c r="X191" s="51">
        <v>0</v>
      </c>
      <c r="Y191" s="51">
        <v>0</v>
      </c>
      <c r="Z191" s="51">
        <v>0</v>
      </c>
      <c r="AA191" s="51">
        <v>0</v>
      </c>
      <c r="AB191" s="51">
        <v>0</v>
      </c>
      <c r="AC191" s="55">
        <v>0</v>
      </c>
    </row>
    <row r="192" spans="1:29" ht="12.75" customHeight="1">
      <c r="A192" s="64"/>
      <c r="B192" s="82"/>
      <c r="C192" s="59">
        <v>3029</v>
      </c>
      <c r="D192" s="60" t="s">
        <v>40</v>
      </c>
      <c r="E192" s="51">
        <f>SUM([1]Paragrafy!E181)</f>
        <v>10000</v>
      </c>
      <c r="F192" s="51">
        <f>ROUND([1]Paragrafy!$F181,0)</f>
        <v>10000</v>
      </c>
      <c r="G192" s="53">
        <f t="shared" si="41"/>
        <v>1</v>
      </c>
      <c r="H192" s="51">
        <f t="shared" si="46"/>
        <v>10000</v>
      </c>
      <c r="I192" s="51">
        <f t="shared" si="47"/>
        <v>10000</v>
      </c>
      <c r="J192" s="51">
        <v>0</v>
      </c>
      <c r="K192" s="51">
        <v>0</v>
      </c>
      <c r="L192" s="51">
        <v>0</v>
      </c>
      <c r="M192" s="51">
        <v>0</v>
      </c>
      <c r="N192" s="54">
        <v>0</v>
      </c>
      <c r="O192" s="51">
        <v>0</v>
      </c>
      <c r="P192" s="51">
        <v>0</v>
      </c>
      <c r="Q192" s="51">
        <v>0</v>
      </c>
      <c r="R192" s="54">
        <f t="shared" si="48"/>
        <v>10000</v>
      </c>
      <c r="S192" s="51">
        <f t="shared" si="49"/>
        <v>10000</v>
      </c>
      <c r="T192" s="51">
        <v>0</v>
      </c>
      <c r="U192" s="51">
        <v>0</v>
      </c>
      <c r="V192" s="54">
        <v>0</v>
      </c>
      <c r="W192" s="51">
        <v>0</v>
      </c>
      <c r="X192" s="51">
        <v>0</v>
      </c>
      <c r="Y192" s="51">
        <v>0</v>
      </c>
      <c r="Z192" s="51">
        <v>0</v>
      </c>
      <c r="AA192" s="51">
        <v>0</v>
      </c>
      <c r="AB192" s="51">
        <v>0</v>
      </c>
      <c r="AC192" s="55">
        <v>0</v>
      </c>
    </row>
    <row r="193" spans="1:29" ht="12.75" customHeight="1">
      <c r="A193" s="64"/>
      <c r="B193" s="82"/>
      <c r="C193" s="59">
        <v>4177</v>
      </c>
      <c r="D193" s="60" t="s">
        <v>3</v>
      </c>
      <c r="E193" s="51">
        <f>SUM([1]Paragrafy!E182)</f>
        <v>808</v>
      </c>
      <c r="F193" s="51">
        <f>ROUND([1]Paragrafy!$F182,0)</f>
        <v>0</v>
      </c>
      <c r="G193" s="53">
        <f t="shared" si="41"/>
        <v>0</v>
      </c>
      <c r="H193" s="51">
        <f t="shared" si="46"/>
        <v>808</v>
      </c>
      <c r="I193" s="51">
        <f t="shared" si="47"/>
        <v>0</v>
      </c>
      <c r="J193" s="51">
        <v>0</v>
      </c>
      <c r="K193" s="51">
        <v>0</v>
      </c>
      <c r="L193" s="51">
        <v>0</v>
      </c>
      <c r="M193" s="51">
        <v>0</v>
      </c>
      <c r="N193" s="54">
        <v>0</v>
      </c>
      <c r="O193" s="51">
        <v>0</v>
      </c>
      <c r="P193" s="51">
        <v>0</v>
      </c>
      <c r="Q193" s="51">
        <v>0</v>
      </c>
      <c r="R193" s="54">
        <f t="shared" si="48"/>
        <v>808</v>
      </c>
      <c r="S193" s="51">
        <f t="shared" si="49"/>
        <v>0</v>
      </c>
      <c r="T193" s="51">
        <v>0</v>
      </c>
      <c r="U193" s="51">
        <v>0</v>
      </c>
      <c r="V193" s="54">
        <v>0</v>
      </c>
      <c r="W193" s="51">
        <v>0</v>
      </c>
      <c r="X193" s="51">
        <v>0</v>
      </c>
      <c r="Y193" s="51">
        <v>0</v>
      </c>
      <c r="Z193" s="51">
        <v>0</v>
      </c>
      <c r="AA193" s="51">
        <v>0</v>
      </c>
      <c r="AB193" s="51">
        <v>0</v>
      </c>
      <c r="AC193" s="55">
        <v>0</v>
      </c>
    </row>
    <row r="194" spans="1:29" ht="12.75" customHeight="1">
      <c r="A194" s="64"/>
      <c r="B194" s="82"/>
      <c r="C194" s="59">
        <v>4179</v>
      </c>
      <c r="D194" s="60" t="s">
        <v>3</v>
      </c>
      <c r="E194" s="51">
        <f>SUM([1]Paragrafy!E183)</f>
        <v>143</v>
      </c>
      <c r="F194" s="51">
        <f>ROUND([1]Paragrafy!$F183,0)</f>
        <v>0</v>
      </c>
      <c r="G194" s="53">
        <f t="shared" si="41"/>
        <v>0</v>
      </c>
      <c r="H194" s="51">
        <f t="shared" si="46"/>
        <v>143</v>
      </c>
      <c r="I194" s="51">
        <f t="shared" si="47"/>
        <v>0</v>
      </c>
      <c r="J194" s="51">
        <v>0</v>
      </c>
      <c r="K194" s="51">
        <v>0</v>
      </c>
      <c r="L194" s="51">
        <v>0</v>
      </c>
      <c r="M194" s="51">
        <v>0</v>
      </c>
      <c r="N194" s="54">
        <v>0</v>
      </c>
      <c r="O194" s="51">
        <v>0</v>
      </c>
      <c r="P194" s="51">
        <v>0</v>
      </c>
      <c r="Q194" s="51">
        <v>0</v>
      </c>
      <c r="R194" s="54">
        <f t="shared" si="48"/>
        <v>143</v>
      </c>
      <c r="S194" s="51">
        <f t="shared" si="49"/>
        <v>0</v>
      </c>
      <c r="T194" s="51">
        <v>0</v>
      </c>
      <c r="U194" s="51">
        <v>0</v>
      </c>
      <c r="V194" s="54">
        <v>0</v>
      </c>
      <c r="W194" s="51">
        <v>0</v>
      </c>
      <c r="X194" s="51">
        <v>0</v>
      </c>
      <c r="Y194" s="51">
        <v>0</v>
      </c>
      <c r="Z194" s="51">
        <v>0</v>
      </c>
      <c r="AA194" s="51">
        <v>0</v>
      </c>
      <c r="AB194" s="51">
        <v>0</v>
      </c>
      <c r="AC194" s="55">
        <v>0</v>
      </c>
    </row>
    <row r="195" spans="1:29">
      <c r="A195" s="64"/>
      <c r="B195" s="82"/>
      <c r="C195" s="59">
        <v>4307</v>
      </c>
      <c r="D195" s="60" t="s">
        <v>1</v>
      </c>
      <c r="E195" s="51">
        <f>SUM([1]Paragrafy!E184)</f>
        <v>46277</v>
      </c>
      <c r="F195" s="51">
        <f>ROUNDDOWN([1]Paragrafy!$F184,0)</f>
        <v>28522</v>
      </c>
      <c r="G195" s="53">
        <f t="shared" si="41"/>
        <v>0.61633208721395083</v>
      </c>
      <c r="H195" s="51">
        <f t="shared" si="46"/>
        <v>46277</v>
      </c>
      <c r="I195" s="51">
        <f t="shared" si="47"/>
        <v>28522</v>
      </c>
      <c r="J195" s="51">
        <v>0</v>
      </c>
      <c r="K195" s="51">
        <v>0</v>
      </c>
      <c r="L195" s="51">
        <v>0</v>
      </c>
      <c r="M195" s="51">
        <v>0</v>
      </c>
      <c r="N195" s="54">
        <v>0</v>
      </c>
      <c r="O195" s="51">
        <v>0</v>
      </c>
      <c r="P195" s="51">
        <v>0</v>
      </c>
      <c r="Q195" s="51">
        <v>0</v>
      </c>
      <c r="R195" s="54">
        <f t="shared" si="48"/>
        <v>46277</v>
      </c>
      <c r="S195" s="51">
        <f t="shared" si="49"/>
        <v>28522</v>
      </c>
      <c r="T195" s="51">
        <v>0</v>
      </c>
      <c r="U195" s="51">
        <v>0</v>
      </c>
      <c r="V195" s="54">
        <v>0</v>
      </c>
      <c r="W195" s="51">
        <v>0</v>
      </c>
      <c r="X195" s="51">
        <v>0</v>
      </c>
      <c r="Y195" s="51">
        <v>0</v>
      </c>
      <c r="Z195" s="51">
        <v>0</v>
      </c>
      <c r="AA195" s="51">
        <v>0</v>
      </c>
      <c r="AB195" s="51">
        <v>0</v>
      </c>
      <c r="AC195" s="55">
        <v>0</v>
      </c>
    </row>
    <row r="196" spans="1:29">
      <c r="A196" s="64"/>
      <c r="B196" s="82"/>
      <c r="C196" s="59">
        <v>4309</v>
      </c>
      <c r="D196" s="60" t="s">
        <v>1</v>
      </c>
      <c r="E196" s="51">
        <f>SUM([1]Paragrafy!E185)</f>
        <v>6910</v>
      </c>
      <c r="F196" s="51">
        <f>ROUND([1]Paragrafy!$F185,0)</f>
        <v>5993</v>
      </c>
      <c r="G196" s="53">
        <f t="shared" si="41"/>
        <v>0.86729377713458755</v>
      </c>
      <c r="H196" s="51">
        <f t="shared" si="46"/>
        <v>6910</v>
      </c>
      <c r="I196" s="51">
        <f t="shared" si="47"/>
        <v>5993</v>
      </c>
      <c r="J196" s="51">
        <v>0</v>
      </c>
      <c r="K196" s="51">
        <v>0</v>
      </c>
      <c r="L196" s="51">
        <v>0</v>
      </c>
      <c r="M196" s="51">
        <v>0</v>
      </c>
      <c r="N196" s="54">
        <v>0</v>
      </c>
      <c r="O196" s="51">
        <v>0</v>
      </c>
      <c r="P196" s="51">
        <v>0</v>
      </c>
      <c r="Q196" s="51">
        <v>0</v>
      </c>
      <c r="R196" s="54">
        <f t="shared" si="48"/>
        <v>6910</v>
      </c>
      <c r="S196" s="51">
        <f t="shared" si="49"/>
        <v>5993</v>
      </c>
      <c r="T196" s="51">
        <v>0</v>
      </c>
      <c r="U196" s="51">
        <v>0</v>
      </c>
      <c r="V196" s="54">
        <v>0</v>
      </c>
      <c r="W196" s="51">
        <v>0</v>
      </c>
      <c r="X196" s="51">
        <v>0</v>
      </c>
      <c r="Y196" s="51">
        <v>0</v>
      </c>
      <c r="Z196" s="51">
        <v>0</v>
      </c>
      <c r="AA196" s="51">
        <v>0</v>
      </c>
      <c r="AB196" s="51">
        <v>0</v>
      </c>
      <c r="AC196" s="55">
        <v>0</v>
      </c>
    </row>
    <row r="197" spans="1:29">
      <c r="A197" s="64"/>
      <c r="B197" s="82"/>
      <c r="C197" s="59">
        <v>4417</v>
      </c>
      <c r="D197" s="60" t="s">
        <v>30</v>
      </c>
      <c r="E197" s="51">
        <f>SUM([1]Paragrafy!E186)</f>
        <v>2550</v>
      </c>
      <c r="F197" s="51">
        <f>ROUND([1]Paragrafy!$F186,0)</f>
        <v>0</v>
      </c>
      <c r="G197" s="53">
        <f t="shared" si="41"/>
        <v>0</v>
      </c>
      <c r="H197" s="51">
        <f t="shared" si="46"/>
        <v>2550</v>
      </c>
      <c r="I197" s="51">
        <f t="shared" si="47"/>
        <v>0</v>
      </c>
      <c r="J197" s="51">
        <v>0</v>
      </c>
      <c r="K197" s="51">
        <v>0</v>
      </c>
      <c r="L197" s="51">
        <v>0</v>
      </c>
      <c r="M197" s="51">
        <v>0</v>
      </c>
      <c r="N197" s="54">
        <v>0</v>
      </c>
      <c r="O197" s="51">
        <v>0</v>
      </c>
      <c r="P197" s="51">
        <v>0</v>
      </c>
      <c r="Q197" s="51">
        <v>0</v>
      </c>
      <c r="R197" s="54">
        <f t="shared" si="48"/>
        <v>2550</v>
      </c>
      <c r="S197" s="51">
        <f t="shared" si="49"/>
        <v>0</v>
      </c>
      <c r="T197" s="51">
        <v>0</v>
      </c>
      <c r="U197" s="51">
        <v>0</v>
      </c>
      <c r="V197" s="54">
        <v>0</v>
      </c>
      <c r="W197" s="51">
        <v>0</v>
      </c>
      <c r="X197" s="51">
        <v>0</v>
      </c>
      <c r="Y197" s="51">
        <v>0</v>
      </c>
      <c r="Z197" s="51">
        <v>0</v>
      </c>
      <c r="AA197" s="51">
        <v>0</v>
      </c>
      <c r="AB197" s="51">
        <v>0</v>
      </c>
      <c r="AC197" s="55">
        <v>0</v>
      </c>
    </row>
    <row r="198" spans="1:29" s="2" customFormat="1">
      <c r="A198" s="64"/>
      <c r="B198" s="82"/>
      <c r="C198" s="59">
        <v>4419</v>
      </c>
      <c r="D198" s="60" t="s">
        <v>30</v>
      </c>
      <c r="E198" s="51">
        <f>SUM([1]Paragrafy!E187)</f>
        <v>450</v>
      </c>
      <c r="F198" s="51">
        <f>ROUND([1]Paragrafy!$F187,0)</f>
        <v>0</v>
      </c>
      <c r="G198" s="53">
        <f t="shared" si="41"/>
        <v>0</v>
      </c>
      <c r="H198" s="54">
        <f t="shared" si="46"/>
        <v>450</v>
      </c>
      <c r="I198" s="51">
        <f t="shared" si="47"/>
        <v>0</v>
      </c>
      <c r="J198" s="54">
        <v>0</v>
      </c>
      <c r="K198" s="51">
        <v>0</v>
      </c>
      <c r="L198" s="54">
        <v>0</v>
      </c>
      <c r="M198" s="51">
        <v>0</v>
      </c>
      <c r="N198" s="54">
        <v>0</v>
      </c>
      <c r="O198" s="51">
        <v>0</v>
      </c>
      <c r="P198" s="54">
        <v>0</v>
      </c>
      <c r="Q198" s="51">
        <v>0</v>
      </c>
      <c r="R198" s="54">
        <f t="shared" si="48"/>
        <v>450</v>
      </c>
      <c r="S198" s="51">
        <f t="shared" si="49"/>
        <v>0</v>
      </c>
      <c r="T198" s="54">
        <v>0</v>
      </c>
      <c r="U198" s="51">
        <v>0</v>
      </c>
      <c r="V198" s="54">
        <v>0</v>
      </c>
      <c r="W198" s="51">
        <v>0</v>
      </c>
      <c r="X198" s="54">
        <v>0</v>
      </c>
      <c r="Y198" s="51">
        <v>0</v>
      </c>
      <c r="Z198" s="54">
        <v>0</v>
      </c>
      <c r="AA198" s="51">
        <v>0</v>
      </c>
      <c r="AB198" s="54">
        <v>0</v>
      </c>
      <c r="AC198" s="55">
        <v>0</v>
      </c>
    </row>
    <row r="199" spans="1:29" s="2" customFormat="1" ht="49.5" customHeight="1">
      <c r="A199" s="64"/>
      <c r="B199" s="82"/>
      <c r="C199" s="59">
        <v>4568</v>
      </c>
      <c r="D199" s="60" t="s">
        <v>75</v>
      </c>
      <c r="E199" s="51">
        <f>SUM([1]Paragrafy!E188)</f>
        <v>16500</v>
      </c>
      <c r="F199" s="51">
        <f>ROUND([1]Paragrafy!$F188,0)</f>
        <v>15289</v>
      </c>
      <c r="G199" s="53">
        <f t="shared" si="41"/>
        <v>0.92660606060606066</v>
      </c>
      <c r="H199" s="51">
        <f t="shared" si="46"/>
        <v>16500</v>
      </c>
      <c r="I199" s="51">
        <f t="shared" si="47"/>
        <v>15289</v>
      </c>
      <c r="J199" s="51">
        <v>0</v>
      </c>
      <c r="K199" s="51">
        <v>0</v>
      </c>
      <c r="L199" s="51">
        <v>0</v>
      </c>
      <c r="M199" s="51">
        <v>0</v>
      </c>
      <c r="N199" s="54">
        <v>0</v>
      </c>
      <c r="O199" s="51">
        <v>0</v>
      </c>
      <c r="P199" s="51">
        <v>0</v>
      </c>
      <c r="Q199" s="51">
        <v>0</v>
      </c>
      <c r="R199" s="54">
        <f>SUM(E199)</f>
        <v>16500</v>
      </c>
      <c r="S199" s="51">
        <f>SUM(F199)</f>
        <v>15289</v>
      </c>
      <c r="T199" s="51">
        <v>0</v>
      </c>
      <c r="U199" s="51">
        <v>0</v>
      </c>
      <c r="V199" s="54">
        <v>0</v>
      </c>
      <c r="W199" s="51">
        <v>0</v>
      </c>
      <c r="X199" s="51">
        <v>0</v>
      </c>
      <c r="Y199" s="51">
        <v>0</v>
      </c>
      <c r="Z199" s="51">
        <v>0</v>
      </c>
      <c r="AA199" s="51">
        <v>0</v>
      </c>
      <c r="AB199" s="51">
        <v>0</v>
      </c>
      <c r="AC199" s="55">
        <v>0</v>
      </c>
    </row>
    <row r="200" spans="1:29" ht="48.75" customHeight="1">
      <c r="A200" s="64"/>
      <c r="B200" s="82"/>
      <c r="C200" s="59">
        <v>4569</v>
      </c>
      <c r="D200" s="60" t="s">
        <v>75</v>
      </c>
      <c r="E200" s="51">
        <f>SUM([1]Paragrafy!E189)</f>
        <v>40000</v>
      </c>
      <c r="F200" s="51">
        <f>ROUND([1]Paragrafy!$F189,0)</f>
        <v>32464</v>
      </c>
      <c r="G200" s="53">
        <f t="shared" si="41"/>
        <v>0.81159999999999999</v>
      </c>
      <c r="H200" s="51">
        <f t="shared" si="46"/>
        <v>40000</v>
      </c>
      <c r="I200" s="51">
        <f t="shared" si="47"/>
        <v>32464</v>
      </c>
      <c r="J200" s="51">
        <v>0</v>
      </c>
      <c r="K200" s="51">
        <v>0</v>
      </c>
      <c r="L200" s="51">
        <v>0</v>
      </c>
      <c r="M200" s="51">
        <v>0</v>
      </c>
      <c r="N200" s="54">
        <v>0</v>
      </c>
      <c r="O200" s="51">
        <v>0</v>
      </c>
      <c r="P200" s="51">
        <v>0</v>
      </c>
      <c r="Q200" s="51">
        <v>0</v>
      </c>
      <c r="R200" s="54">
        <f>SUM(H200)</f>
        <v>40000</v>
      </c>
      <c r="S200" s="51">
        <f>SUM(I200)</f>
        <v>32464</v>
      </c>
      <c r="T200" s="51">
        <v>0</v>
      </c>
      <c r="U200" s="51">
        <v>0</v>
      </c>
      <c r="V200" s="54">
        <v>0</v>
      </c>
      <c r="W200" s="51">
        <v>0</v>
      </c>
      <c r="X200" s="51">
        <v>0</v>
      </c>
      <c r="Y200" s="51">
        <v>0</v>
      </c>
      <c r="Z200" s="51">
        <v>0</v>
      </c>
      <c r="AA200" s="51">
        <v>0</v>
      </c>
      <c r="AB200" s="51">
        <v>0</v>
      </c>
      <c r="AC200" s="55">
        <v>0</v>
      </c>
    </row>
    <row r="201" spans="1:29" ht="48" customHeight="1">
      <c r="A201" s="64"/>
      <c r="B201" s="82"/>
      <c r="C201" s="59">
        <v>6209</v>
      </c>
      <c r="D201" s="60" t="s">
        <v>74</v>
      </c>
      <c r="E201" s="51">
        <f>SUM([1]Paragrafy!E190)</f>
        <v>13230739</v>
      </c>
      <c r="F201" s="51">
        <f>ROUND([1]Paragrafy!$F190,0)</f>
        <v>13224883</v>
      </c>
      <c r="G201" s="53">
        <f t="shared" si="41"/>
        <v>0.99955739433753477</v>
      </c>
      <c r="H201" s="51">
        <v>0</v>
      </c>
      <c r="I201" s="51">
        <v>0</v>
      </c>
      <c r="J201" s="51">
        <v>0</v>
      </c>
      <c r="K201" s="51">
        <v>0</v>
      </c>
      <c r="L201" s="51">
        <v>0</v>
      </c>
      <c r="M201" s="51">
        <v>0</v>
      </c>
      <c r="N201" s="54">
        <v>0</v>
      </c>
      <c r="O201" s="51">
        <v>0</v>
      </c>
      <c r="P201" s="51">
        <v>0</v>
      </c>
      <c r="Q201" s="51">
        <v>0</v>
      </c>
      <c r="R201" s="54">
        <v>0</v>
      </c>
      <c r="S201" s="51">
        <v>0</v>
      </c>
      <c r="T201" s="51">
        <v>0</v>
      </c>
      <c r="U201" s="51">
        <v>0</v>
      </c>
      <c r="V201" s="54">
        <v>0</v>
      </c>
      <c r="W201" s="51">
        <v>0</v>
      </c>
      <c r="X201" s="51">
        <f t="shared" ref="X201:Y203" si="50">SUM(E201)</f>
        <v>13230739</v>
      </c>
      <c r="Y201" s="51">
        <f t="shared" si="50"/>
        <v>13224883</v>
      </c>
      <c r="Z201" s="51">
        <v>0</v>
      </c>
      <c r="AA201" s="51">
        <v>0</v>
      </c>
      <c r="AB201" s="51">
        <f t="shared" ref="AB201:AC203" si="51">SUM(X201)</f>
        <v>13230739</v>
      </c>
      <c r="AC201" s="51">
        <f t="shared" si="51"/>
        <v>13224883</v>
      </c>
    </row>
    <row r="202" spans="1:29" ht="60.75" customHeight="1">
      <c r="A202" s="64"/>
      <c r="B202" s="82"/>
      <c r="C202" s="59">
        <v>6668</v>
      </c>
      <c r="D202" s="60" t="s">
        <v>73</v>
      </c>
      <c r="E202" s="51">
        <f>SUM([1]Paragrafy!E191)</f>
        <v>5000</v>
      </c>
      <c r="F202" s="51">
        <f>ROUND([1]Paragrafy!$F191,0)</f>
        <v>0</v>
      </c>
      <c r="G202" s="53">
        <f t="shared" si="41"/>
        <v>0</v>
      </c>
      <c r="H202" s="51">
        <v>0</v>
      </c>
      <c r="I202" s="51">
        <v>0</v>
      </c>
      <c r="J202" s="51">
        <v>0</v>
      </c>
      <c r="K202" s="51">
        <v>0</v>
      </c>
      <c r="L202" s="51">
        <v>0</v>
      </c>
      <c r="M202" s="51">
        <v>0</v>
      </c>
      <c r="N202" s="54">
        <v>0</v>
      </c>
      <c r="O202" s="51">
        <v>0</v>
      </c>
      <c r="P202" s="51">
        <v>0</v>
      </c>
      <c r="Q202" s="51">
        <v>0</v>
      </c>
      <c r="R202" s="54">
        <v>0</v>
      </c>
      <c r="S202" s="51">
        <v>0</v>
      </c>
      <c r="T202" s="51">
        <v>0</v>
      </c>
      <c r="U202" s="51">
        <v>0</v>
      </c>
      <c r="V202" s="54">
        <v>0</v>
      </c>
      <c r="W202" s="51">
        <v>0</v>
      </c>
      <c r="X202" s="51">
        <f t="shared" si="50"/>
        <v>5000</v>
      </c>
      <c r="Y202" s="51">
        <f t="shared" si="50"/>
        <v>0</v>
      </c>
      <c r="Z202" s="51">
        <v>0</v>
      </c>
      <c r="AA202" s="51">
        <v>0</v>
      </c>
      <c r="AB202" s="51">
        <f t="shared" si="51"/>
        <v>5000</v>
      </c>
      <c r="AC202" s="51">
        <f t="shared" si="51"/>
        <v>0</v>
      </c>
    </row>
    <row r="203" spans="1:29" ht="61.5" customHeight="1">
      <c r="A203" s="64"/>
      <c r="B203" s="82"/>
      <c r="C203" s="59">
        <v>6669</v>
      </c>
      <c r="D203" s="60" t="s">
        <v>73</v>
      </c>
      <c r="E203" s="51">
        <f>SUM([1]Paragrafy!E192)</f>
        <v>250000</v>
      </c>
      <c r="F203" s="51">
        <f>ROUND([1]Paragrafy!$F192,0)</f>
        <v>167485</v>
      </c>
      <c r="G203" s="53">
        <f t="shared" si="41"/>
        <v>0.66993999999999998</v>
      </c>
      <c r="H203" s="51">
        <v>0</v>
      </c>
      <c r="I203" s="51">
        <v>0</v>
      </c>
      <c r="J203" s="51">
        <v>0</v>
      </c>
      <c r="K203" s="51">
        <v>0</v>
      </c>
      <c r="L203" s="51">
        <v>0</v>
      </c>
      <c r="M203" s="51">
        <v>0</v>
      </c>
      <c r="N203" s="54">
        <v>0</v>
      </c>
      <c r="O203" s="51">
        <v>0</v>
      </c>
      <c r="P203" s="51">
        <v>0</v>
      </c>
      <c r="Q203" s="51">
        <v>0</v>
      </c>
      <c r="R203" s="54">
        <v>0</v>
      </c>
      <c r="S203" s="51">
        <v>0</v>
      </c>
      <c r="T203" s="51">
        <v>0</v>
      </c>
      <c r="U203" s="51">
        <v>0</v>
      </c>
      <c r="V203" s="54">
        <v>0</v>
      </c>
      <c r="W203" s="51">
        <v>0</v>
      </c>
      <c r="X203" s="51">
        <f t="shared" si="50"/>
        <v>250000</v>
      </c>
      <c r="Y203" s="51">
        <f t="shared" si="50"/>
        <v>167485</v>
      </c>
      <c r="Z203" s="51">
        <v>0</v>
      </c>
      <c r="AA203" s="51">
        <v>0</v>
      </c>
      <c r="AB203" s="51">
        <f t="shared" si="51"/>
        <v>250000</v>
      </c>
      <c r="AC203" s="51">
        <f t="shared" si="51"/>
        <v>167485</v>
      </c>
    </row>
    <row r="204" spans="1:29" s="46" customFormat="1" ht="27" customHeight="1">
      <c r="A204" s="65"/>
      <c r="B204" s="38" t="s">
        <v>282</v>
      </c>
      <c r="C204" s="110"/>
      <c r="D204" s="39" t="s">
        <v>281</v>
      </c>
      <c r="E204" s="57">
        <f>SUM(E205:E229)</f>
        <v>13664464</v>
      </c>
      <c r="F204" s="119">
        <f>SUM(F205:F229)</f>
        <v>8877846</v>
      </c>
      <c r="G204" s="58">
        <f t="shared" si="41"/>
        <v>0.64970320094516698</v>
      </c>
      <c r="H204" s="57">
        <f t="shared" ref="H204:AC204" si="52">SUM(H205:H229)</f>
        <v>13664464</v>
      </c>
      <c r="I204" s="57">
        <f t="shared" si="52"/>
        <v>8877846</v>
      </c>
      <c r="J204" s="57">
        <f t="shared" si="52"/>
        <v>0</v>
      </c>
      <c r="K204" s="57">
        <f t="shared" si="52"/>
        <v>0</v>
      </c>
      <c r="L204" s="57">
        <f t="shared" si="52"/>
        <v>0</v>
      </c>
      <c r="M204" s="57">
        <f t="shared" si="52"/>
        <v>0</v>
      </c>
      <c r="N204" s="66">
        <f t="shared" si="52"/>
        <v>0</v>
      </c>
      <c r="O204" s="57">
        <f t="shared" si="52"/>
        <v>0</v>
      </c>
      <c r="P204" s="57">
        <f t="shared" si="52"/>
        <v>0</v>
      </c>
      <c r="Q204" s="57">
        <f t="shared" si="52"/>
        <v>0</v>
      </c>
      <c r="R204" s="66">
        <f t="shared" si="52"/>
        <v>13664464</v>
      </c>
      <c r="S204" s="57">
        <f t="shared" si="52"/>
        <v>8877846</v>
      </c>
      <c r="T204" s="57">
        <f t="shared" si="52"/>
        <v>0</v>
      </c>
      <c r="U204" s="57">
        <f t="shared" si="52"/>
        <v>0</v>
      </c>
      <c r="V204" s="66">
        <f t="shared" si="52"/>
        <v>0</v>
      </c>
      <c r="W204" s="57">
        <f t="shared" si="52"/>
        <v>0</v>
      </c>
      <c r="X204" s="57">
        <f t="shared" si="52"/>
        <v>0</v>
      </c>
      <c r="Y204" s="57">
        <f t="shared" si="52"/>
        <v>0</v>
      </c>
      <c r="Z204" s="57">
        <f t="shared" si="52"/>
        <v>0</v>
      </c>
      <c r="AA204" s="57">
        <f t="shared" si="52"/>
        <v>0</v>
      </c>
      <c r="AB204" s="57">
        <f t="shared" si="52"/>
        <v>0</v>
      </c>
      <c r="AC204" s="57">
        <f t="shared" si="52"/>
        <v>0</v>
      </c>
    </row>
    <row r="205" spans="1:29" ht="48.75" customHeight="1">
      <c r="A205" s="64"/>
      <c r="B205" s="48"/>
      <c r="C205" s="59">
        <v>2007</v>
      </c>
      <c r="D205" s="60" t="s">
        <v>93</v>
      </c>
      <c r="E205" s="51">
        <f>SUM([1]Paragrafy!E194)</f>
        <v>23121</v>
      </c>
      <c r="F205" s="52">
        <f>ROUND([1]Paragrafy!$F194,0)</f>
        <v>23120</v>
      </c>
      <c r="G205" s="53">
        <f t="shared" ref="G205:G236" si="53">F205/E205</f>
        <v>0.99995674927555034</v>
      </c>
      <c r="H205" s="51">
        <f t="shared" ref="H205:H229" si="54">SUM(E205)</f>
        <v>23121</v>
      </c>
      <c r="I205" s="51">
        <f t="shared" ref="I205:I229" si="55">SUM(F205)</f>
        <v>23120</v>
      </c>
      <c r="J205" s="51">
        <v>0</v>
      </c>
      <c r="K205" s="51">
        <v>0</v>
      </c>
      <c r="L205" s="51">
        <v>0</v>
      </c>
      <c r="M205" s="51">
        <v>0</v>
      </c>
      <c r="N205" s="54">
        <v>0</v>
      </c>
      <c r="O205" s="51">
        <v>0</v>
      </c>
      <c r="P205" s="51">
        <v>0</v>
      </c>
      <c r="Q205" s="51">
        <v>0</v>
      </c>
      <c r="R205" s="54">
        <f t="shared" ref="R205:R229" si="56">SUM(H205)</f>
        <v>23121</v>
      </c>
      <c r="S205" s="51">
        <f>SUM(F205)</f>
        <v>23120</v>
      </c>
      <c r="T205" s="51">
        <v>0</v>
      </c>
      <c r="U205" s="51">
        <v>0</v>
      </c>
      <c r="V205" s="54">
        <v>0</v>
      </c>
      <c r="W205" s="51">
        <v>0</v>
      </c>
      <c r="X205" s="51">
        <v>0</v>
      </c>
      <c r="Y205" s="51">
        <v>0</v>
      </c>
      <c r="Z205" s="51">
        <v>0</v>
      </c>
      <c r="AA205" s="51">
        <v>0</v>
      </c>
      <c r="AB205" s="51">
        <v>0</v>
      </c>
      <c r="AC205" s="55">
        <v>0</v>
      </c>
    </row>
    <row r="206" spans="1:29" ht="48.75" customHeight="1">
      <c r="A206" s="64"/>
      <c r="B206" s="48"/>
      <c r="C206" s="59">
        <v>2009</v>
      </c>
      <c r="D206" s="60" t="s">
        <v>93</v>
      </c>
      <c r="E206" s="51">
        <f>SUM([1]Paragrafy!E195)</f>
        <v>12601583</v>
      </c>
      <c r="F206" s="52">
        <f>ROUND([1]Paragrafy!$F195,0)</f>
        <v>8187154</v>
      </c>
      <c r="G206" s="53">
        <f t="shared" si="53"/>
        <v>0.64969250291808578</v>
      </c>
      <c r="H206" s="51">
        <f t="shared" si="54"/>
        <v>12601583</v>
      </c>
      <c r="I206" s="51">
        <f t="shared" si="55"/>
        <v>8187154</v>
      </c>
      <c r="J206" s="51">
        <v>0</v>
      </c>
      <c r="K206" s="51">
        <v>0</v>
      </c>
      <c r="L206" s="51">
        <v>0</v>
      </c>
      <c r="M206" s="51">
        <v>0</v>
      </c>
      <c r="N206" s="54">
        <v>0</v>
      </c>
      <c r="O206" s="51">
        <v>0</v>
      </c>
      <c r="P206" s="51">
        <v>0</v>
      </c>
      <c r="Q206" s="51">
        <v>0</v>
      </c>
      <c r="R206" s="54">
        <f t="shared" si="56"/>
        <v>12601583</v>
      </c>
      <c r="S206" s="51">
        <f>SUM(F206)</f>
        <v>8187154</v>
      </c>
      <c r="T206" s="51">
        <v>0</v>
      </c>
      <c r="U206" s="51">
        <v>0</v>
      </c>
      <c r="V206" s="54">
        <v>0</v>
      </c>
      <c r="W206" s="51">
        <v>0</v>
      </c>
      <c r="X206" s="51">
        <v>0</v>
      </c>
      <c r="Y206" s="51">
        <v>0</v>
      </c>
      <c r="Z206" s="51">
        <v>0</v>
      </c>
      <c r="AA206" s="51">
        <v>0</v>
      </c>
      <c r="AB206" s="51">
        <v>0</v>
      </c>
      <c r="AC206" s="55">
        <v>0</v>
      </c>
    </row>
    <row r="207" spans="1:29" ht="63.75">
      <c r="A207" s="64"/>
      <c r="B207" s="48"/>
      <c r="C207" s="59">
        <v>2917</v>
      </c>
      <c r="D207" s="60" t="s">
        <v>83</v>
      </c>
      <c r="E207" s="51">
        <f>SUM([1]Paragrafy!E196)</f>
        <v>10000</v>
      </c>
      <c r="F207" s="52">
        <f>ROUND([1]Paragrafy!$F196,0)</f>
        <v>0</v>
      </c>
      <c r="G207" s="53">
        <f t="shared" si="53"/>
        <v>0</v>
      </c>
      <c r="H207" s="51">
        <f t="shared" si="54"/>
        <v>10000</v>
      </c>
      <c r="I207" s="51">
        <f t="shared" si="55"/>
        <v>0</v>
      </c>
      <c r="J207" s="51">
        <v>0</v>
      </c>
      <c r="K207" s="51">
        <v>0</v>
      </c>
      <c r="L207" s="51">
        <v>0</v>
      </c>
      <c r="M207" s="51">
        <v>0</v>
      </c>
      <c r="N207" s="54">
        <v>0</v>
      </c>
      <c r="O207" s="51">
        <v>0</v>
      </c>
      <c r="P207" s="51">
        <v>0</v>
      </c>
      <c r="Q207" s="51">
        <v>0</v>
      </c>
      <c r="R207" s="54">
        <f t="shared" si="56"/>
        <v>10000</v>
      </c>
      <c r="S207" s="51">
        <f>SUM(I207)</f>
        <v>0</v>
      </c>
      <c r="T207" s="51">
        <v>0</v>
      </c>
      <c r="U207" s="51">
        <v>0</v>
      </c>
      <c r="V207" s="54">
        <v>0</v>
      </c>
      <c r="W207" s="51">
        <v>0</v>
      </c>
      <c r="X207" s="51">
        <v>0</v>
      </c>
      <c r="Y207" s="51">
        <v>0</v>
      </c>
      <c r="Z207" s="51">
        <v>0</v>
      </c>
      <c r="AA207" s="51">
        <v>0</v>
      </c>
      <c r="AB207" s="51">
        <v>0</v>
      </c>
      <c r="AC207" s="55">
        <v>0</v>
      </c>
    </row>
    <row r="208" spans="1:29" ht="62.25" customHeight="1">
      <c r="A208" s="64"/>
      <c r="B208" s="48"/>
      <c r="C208" s="59">
        <v>2918</v>
      </c>
      <c r="D208" s="60" t="s">
        <v>83</v>
      </c>
      <c r="E208" s="51">
        <f>SUM([1]Paragrafy!E197)</f>
        <v>45000</v>
      </c>
      <c r="F208" s="52">
        <f>ROUND([1]Paragrafy!$F197,0)</f>
        <v>6952</v>
      </c>
      <c r="G208" s="53">
        <f t="shared" si="53"/>
        <v>0.1544888888888889</v>
      </c>
      <c r="H208" s="51">
        <f t="shared" si="54"/>
        <v>45000</v>
      </c>
      <c r="I208" s="51">
        <f t="shared" si="55"/>
        <v>6952</v>
      </c>
      <c r="J208" s="51">
        <v>0</v>
      </c>
      <c r="K208" s="51">
        <v>0</v>
      </c>
      <c r="L208" s="51">
        <v>0</v>
      </c>
      <c r="M208" s="51">
        <v>0</v>
      </c>
      <c r="N208" s="54">
        <v>0</v>
      </c>
      <c r="O208" s="51">
        <v>0</v>
      </c>
      <c r="P208" s="51">
        <v>0</v>
      </c>
      <c r="Q208" s="51">
        <v>0</v>
      </c>
      <c r="R208" s="54">
        <f t="shared" si="56"/>
        <v>45000</v>
      </c>
      <c r="S208" s="51">
        <f>SUM(F208)</f>
        <v>6952</v>
      </c>
      <c r="T208" s="51">
        <v>0</v>
      </c>
      <c r="U208" s="51">
        <v>0</v>
      </c>
      <c r="V208" s="54">
        <v>0</v>
      </c>
      <c r="W208" s="51">
        <v>0</v>
      </c>
      <c r="X208" s="51">
        <v>0</v>
      </c>
      <c r="Y208" s="51">
        <v>0</v>
      </c>
      <c r="Z208" s="51">
        <v>0</v>
      </c>
      <c r="AA208" s="51">
        <v>0</v>
      </c>
      <c r="AB208" s="51">
        <v>0</v>
      </c>
      <c r="AC208" s="55">
        <v>0</v>
      </c>
    </row>
    <row r="209" spans="1:29" ht="61.5" customHeight="1">
      <c r="A209" s="64"/>
      <c r="B209" s="48"/>
      <c r="C209" s="59">
        <v>2919</v>
      </c>
      <c r="D209" s="60" t="s">
        <v>83</v>
      </c>
      <c r="E209" s="51">
        <f>SUM([1]Paragrafy!E198)</f>
        <v>75000</v>
      </c>
      <c r="F209" s="52">
        <f>ROUND([1]Paragrafy!$F198,0)</f>
        <v>52316</v>
      </c>
      <c r="G209" s="53">
        <f t="shared" si="53"/>
        <v>0.69754666666666665</v>
      </c>
      <c r="H209" s="51">
        <f t="shared" si="54"/>
        <v>75000</v>
      </c>
      <c r="I209" s="51">
        <f t="shared" si="55"/>
        <v>52316</v>
      </c>
      <c r="J209" s="51">
        <v>0</v>
      </c>
      <c r="K209" s="51">
        <v>0</v>
      </c>
      <c r="L209" s="51">
        <v>0</v>
      </c>
      <c r="M209" s="51">
        <v>0</v>
      </c>
      <c r="N209" s="54">
        <v>0</v>
      </c>
      <c r="O209" s="51">
        <v>0</v>
      </c>
      <c r="P209" s="51">
        <v>0</v>
      </c>
      <c r="Q209" s="51">
        <v>0</v>
      </c>
      <c r="R209" s="54">
        <f t="shared" si="56"/>
        <v>75000</v>
      </c>
      <c r="S209" s="51">
        <f t="shared" ref="S209:S229" si="57">SUM(I209)</f>
        <v>52316</v>
      </c>
      <c r="T209" s="51">
        <v>0</v>
      </c>
      <c r="U209" s="51">
        <v>0</v>
      </c>
      <c r="V209" s="54">
        <v>0</v>
      </c>
      <c r="W209" s="51">
        <v>0</v>
      </c>
      <c r="X209" s="51">
        <v>0</v>
      </c>
      <c r="Y209" s="51">
        <v>0</v>
      </c>
      <c r="Z209" s="51">
        <v>0</v>
      </c>
      <c r="AA209" s="51">
        <v>0</v>
      </c>
      <c r="AB209" s="51">
        <v>0</v>
      </c>
      <c r="AC209" s="55">
        <v>0</v>
      </c>
    </row>
    <row r="210" spans="1:29">
      <c r="A210" s="64"/>
      <c r="B210" s="48"/>
      <c r="C210" s="59">
        <v>4017</v>
      </c>
      <c r="D210" s="60" t="s">
        <v>39</v>
      </c>
      <c r="E210" s="51">
        <f>SUM([1]Paragrafy!E199)</f>
        <v>61618</v>
      </c>
      <c r="F210" s="52">
        <f>ROUND([1]Paragrafy!$F199,0)</f>
        <v>60897</v>
      </c>
      <c r="G210" s="53">
        <f t="shared" si="53"/>
        <v>0.98829887370573533</v>
      </c>
      <c r="H210" s="51">
        <f t="shared" si="54"/>
        <v>61618</v>
      </c>
      <c r="I210" s="51">
        <f t="shared" si="55"/>
        <v>60897</v>
      </c>
      <c r="J210" s="51">
        <v>0</v>
      </c>
      <c r="K210" s="51">
        <v>0</v>
      </c>
      <c r="L210" s="51">
        <v>0</v>
      </c>
      <c r="M210" s="51">
        <v>0</v>
      </c>
      <c r="N210" s="54">
        <v>0</v>
      </c>
      <c r="O210" s="51">
        <v>0</v>
      </c>
      <c r="P210" s="51">
        <v>0</v>
      </c>
      <c r="Q210" s="51">
        <v>0</v>
      </c>
      <c r="R210" s="54">
        <f t="shared" si="56"/>
        <v>61618</v>
      </c>
      <c r="S210" s="51">
        <f t="shared" si="57"/>
        <v>60897</v>
      </c>
      <c r="T210" s="51">
        <v>0</v>
      </c>
      <c r="U210" s="51">
        <v>0</v>
      </c>
      <c r="V210" s="54">
        <v>0</v>
      </c>
      <c r="W210" s="51">
        <v>0</v>
      </c>
      <c r="X210" s="51">
        <v>0</v>
      </c>
      <c r="Y210" s="51">
        <v>0</v>
      </c>
      <c r="Z210" s="51">
        <v>0</v>
      </c>
      <c r="AA210" s="51">
        <v>0</v>
      </c>
      <c r="AB210" s="51">
        <v>0</v>
      </c>
      <c r="AC210" s="55">
        <v>0</v>
      </c>
    </row>
    <row r="211" spans="1:29">
      <c r="A211" s="64"/>
      <c r="B211" s="48"/>
      <c r="C211" s="59">
        <v>4019</v>
      </c>
      <c r="D211" s="60" t="s">
        <v>39</v>
      </c>
      <c r="E211" s="51">
        <f>SUM([1]Paragrafy!E200)</f>
        <v>10870</v>
      </c>
      <c r="F211" s="52">
        <v>10748</v>
      </c>
      <c r="G211" s="53">
        <f t="shared" si="53"/>
        <v>0.98877644894204231</v>
      </c>
      <c r="H211" s="51">
        <f t="shared" si="54"/>
        <v>10870</v>
      </c>
      <c r="I211" s="51">
        <f t="shared" si="55"/>
        <v>10748</v>
      </c>
      <c r="J211" s="51">
        <v>0</v>
      </c>
      <c r="K211" s="51">
        <v>0</v>
      </c>
      <c r="L211" s="51">
        <v>0</v>
      </c>
      <c r="M211" s="51">
        <v>0</v>
      </c>
      <c r="N211" s="54">
        <v>0</v>
      </c>
      <c r="O211" s="51">
        <v>0</v>
      </c>
      <c r="P211" s="51">
        <v>0</v>
      </c>
      <c r="Q211" s="51">
        <v>0</v>
      </c>
      <c r="R211" s="54">
        <f t="shared" si="56"/>
        <v>10870</v>
      </c>
      <c r="S211" s="51">
        <f t="shared" si="57"/>
        <v>10748</v>
      </c>
      <c r="T211" s="51">
        <v>0</v>
      </c>
      <c r="U211" s="51">
        <v>0</v>
      </c>
      <c r="V211" s="54">
        <v>0</v>
      </c>
      <c r="W211" s="51">
        <v>0</v>
      </c>
      <c r="X211" s="51">
        <v>0</v>
      </c>
      <c r="Y211" s="51">
        <v>0</v>
      </c>
      <c r="Z211" s="51">
        <v>0</v>
      </c>
      <c r="AA211" s="51">
        <v>0</v>
      </c>
      <c r="AB211" s="51">
        <v>0</v>
      </c>
      <c r="AC211" s="55">
        <v>0</v>
      </c>
    </row>
    <row r="212" spans="1:29">
      <c r="A212" s="64"/>
      <c r="B212" s="48"/>
      <c r="C212" s="59">
        <v>4117</v>
      </c>
      <c r="D212" s="60" t="s">
        <v>69</v>
      </c>
      <c r="E212" s="51">
        <f>SUM([1]Paragrafy!E201)</f>
        <v>11362</v>
      </c>
      <c r="F212" s="52">
        <f>ROUND([1]Paragrafy!$F201,0)</f>
        <v>10142</v>
      </c>
      <c r="G212" s="53">
        <f t="shared" si="53"/>
        <v>0.89262453793346241</v>
      </c>
      <c r="H212" s="51">
        <f t="shared" si="54"/>
        <v>11362</v>
      </c>
      <c r="I212" s="51">
        <f t="shared" si="55"/>
        <v>10142</v>
      </c>
      <c r="J212" s="51">
        <v>0</v>
      </c>
      <c r="K212" s="51">
        <v>0</v>
      </c>
      <c r="L212" s="51">
        <v>0</v>
      </c>
      <c r="M212" s="51">
        <v>0</v>
      </c>
      <c r="N212" s="54">
        <v>0</v>
      </c>
      <c r="O212" s="51">
        <v>0</v>
      </c>
      <c r="P212" s="51">
        <v>0</v>
      </c>
      <c r="Q212" s="51">
        <v>0</v>
      </c>
      <c r="R212" s="54">
        <f t="shared" si="56"/>
        <v>11362</v>
      </c>
      <c r="S212" s="51">
        <f t="shared" si="57"/>
        <v>10142</v>
      </c>
      <c r="T212" s="51">
        <v>0</v>
      </c>
      <c r="U212" s="51">
        <v>0</v>
      </c>
      <c r="V212" s="54">
        <v>0</v>
      </c>
      <c r="W212" s="51">
        <v>0</v>
      </c>
      <c r="X212" s="51">
        <v>0</v>
      </c>
      <c r="Y212" s="51">
        <v>0</v>
      </c>
      <c r="Z212" s="51">
        <v>0</v>
      </c>
      <c r="AA212" s="51">
        <v>0</v>
      </c>
      <c r="AB212" s="51">
        <v>0</v>
      </c>
      <c r="AC212" s="55">
        <v>0</v>
      </c>
    </row>
    <row r="213" spans="1:29">
      <c r="A213" s="64"/>
      <c r="B213" s="48"/>
      <c r="C213" s="59">
        <v>4119</v>
      </c>
      <c r="D213" s="60" t="s">
        <v>69</v>
      </c>
      <c r="E213" s="51">
        <f>SUM([1]Paragrafy!E202)</f>
        <v>2006</v>
      </c>
      <c r="F213" s="52">
        <f>ROUND([1]Paragrafy!$F202,0)</f>
        <v>1790</v>
      </c>
      <c r="G213" s="53">
        <f t="shared" si="53"/>
        <v>0.89232303090727816</v>
      </c>
      <c r="H213" s="51">
        <f t="shared" si="54"/>
        <v>2006</v>
      </c>
      <c r="I213" s="51">
        <f t="shared" si="55"/>
        <v>1790</v>
      </c>
      <c r="J213" s="51">
        <v>0</v>
      </c>
      <c r="K213" s="51">
        <v>0</v>
      </c>
      <c r="L213" s="51">
        <v>0</v>
      </c>
      <c r="M213" s="51">
        <v>0</v>
      </c>
      <c r="N213" s="54">
        <v>0</v>
      </c>
      <c r="O213" s="51">
        <v>0</v>
      </c>
      <c r="P213" s="51">
        <v>0</v>
      </c>
      <c r="Q213" s="51">
        <v>0</v>
      </c>
      <c r="R213" s="54">
        <f t="shared" si="56"/>
        <v>2006</v>
      </c>
      <c r="S213" s="51">
        <f t="shared" si="57"/>
        <v>1790</v>
      </c>
      <c r="T213" s="51">
        <v>0</v>
      </c>
      <c r="U213" s="51">
        <v>0</v>
      </c>
      <c r="V213" s="54">
        <v>0</v>
      </c>
      <c r="W213" s="51">
        <v>0</v>
      </c>
      <c r="X213" s="51">
        <v>0</v>
      </c>
      <c r="Y213" s="51">
        <v>0</v>
      </c>
      <c r="Z213" s="51">
        <v>0</v>
      </c>
      <c r="AA213" s="51">
        <v>0</v>
      </c>
      <c r="AB213" s="51">
        <v>0</v>
      </c>
      <c r="AC213" s="55">
        <v>0</v>
      </c>
    </row>
    <row r="214" spans="1:29">
      <c r="A214" s="64"/>
      <c r="B214" s="48"/>
      <c r="C214" s="59">
        <v>4127</v>
      </c>
      <c r="D214" s="60" t="s">
        <v>4</v>
      </c>
      <c r="E214" s="51">
        <f>SUM([1]Paragrafy!E203)</f>
        <v>1833</v>
      </c>
      <c r="F214" s="52">
        <f>ROUND([1]Paragrafy!$F203,0)</f>
        <v>1310</v>
      </c>
      <c r="G214" s="53">
        <f t="shared" si="53"/>
        <v>0.71467539552645931</v>
      </c>
      <c r="H214" s="51">
        <f t="shared" si="54"/>
        <v>1833</v>
      </c>
      <c r="I214" s="51">
        <f t="shared" si="55"/>
        <v>1310</v>
      </c>
      <c r="J214" s="51">
        <v>0</v>
      </c>
      <c r="K214" s="51">
        <v>0</v>
      </c>
      <c r="L214" s="51">
        <v>0</v>
      </c>
      <c r="M214" s="51">
        <v>0</v>
      </c>
      <c r="N214" s="54">
        <v>0</v>
      </c>
      <c r="O214" s="51">
        <v>0</v>
      </c>
      <c r="P214" s="51">
        <v>0</v>
      </c>
      <c r="Q214" s="51">
        <v>0</v>
      </c>
      <c r="R214" s="54">
        <f t="shared" si="56"/>
        <v>1833</v>
      </c>
      <c r="S214" s="51">
        <f t="shared" si="57"/>
        <v>1310</v>
      </c>
      <c r="T214" s="51">
        <v>0</v>
      </c>
      <c r="U214" s="51">
        <v>0</v>
      </c>
      <c r="V214" s="54">
        <v>0</v>
      </c>
      <c r="W214" s="51">
        <v>0</v>
      </c>
      <c r="X214" s="51">
        <v>0</v>
      </c>
      <c r="Y214" s="51">
        <v>0</v>
      </c>
      <c r="Z214" s="51">
        <v>0</v>
      </c>
      <c r="AA214" s="51">
        <v>0</v>
      </c>
      <c r="AB214" s="51">
        <v>0</v>
      </c>
      <c r="AC214" s="55">
        <v>0</v>
      </c>
    </row>
    <row r="215" spans="1:29">
      <c r="A215" s="64"/>
      <c r="B215" s="48"/>
      <c r="C215" s="59">
        <v>4129</v>
      </c>
      <c r="D215" s="60" t="s">
        <v>4</v>
      </c>
      <c r="E215" s="51">
        <f>SUM([1]Paragrafy!E204)</f>
        <v>324</v>
      </c>
      <c r="F215" s="52">
        <f>ROUND([1]Paragrafy!$F204,0)</f>
        <v>232</v>
      </c>
      <c r="G215" s="53">
        <f t="shared" si="53"/>
        <v>0.71604938271604934</v>
      </c>
      <c r="H215" s="51">
        <f t="shared" si="54"/>
        <v>324</v>
      </c>
      <c r="I215" s="51">
        <f t="shared" si="55"/>
        <v>232</v>
      </c>
      <c r="J215" s="51">
        <v>0</v>
      </c>
      <c r="K215" s="51">
        <v>0</v>
      </c>
      <c r="L215" s="51">
        <v>0</v>
      </c>
      <c r="M215" s="51">
        <v>0</v>
      </c>
      <c r="N215" s="54">
        <v>0</v>
      </c>
      <c r="O215" s="51">
        <v>0</v>
      </c>
      <c r="P215" s="51">
        <v>0</v>
      </c>
      <c r="Q215" s="51">
        <v>0</v>
      </c>
      <c r="R215" s="54">
        <f t="shared" si="56"/>
        <v>324</v>
      </c>
      <c r="S215" s="51">
        <f t="shared" si="57"/>
        <v>232</v>
      </c>
      <c r="T215" s="51">
        <v>0</v>
      </c>
      <c r="U215" s="51">
        <v>0</v>
      </c>
      <c r="V215" s="54">
        <v>0</v>
      </c>
      <c r="W215" s="51">
        <v>0</v>
      </c>
      <c r="X215" s="51">
        <v>0</v>
      </c>
      <c r="Y215" s="51">
        <v>0</v>
      </c>
      <c r="Z215" s="51">
        <v>0</v>
      </c>
      <c r="AA215" s="51">
        <v>0</v>
      </c>
      <c r="AB215" s="51">
        <v>0</v>
      </c>
      <c r="AC215" s="55">
        <v>0</v>
      </c>
    </row>
    <row r="216" spans="1:29" s="2" customFormat="1">
      <c r="A216" s="72"/>
      <c r="B216" s="94"/>
      <c r="C216" s="95">
        <v>4217</v>
      </c>
      <c r="D216" s="115" t="s">
        <v>2</v>
      </c>
      <c r="E216" s="99">
        <f>SUM([1]Paragrafy!E205)</f>
        <v>4572</v>
      </c>
      <c r="F216" s="120">
        <f>ROUND([1]Paragrafy!$F205,0)</f>
        <v>4539</v>
      </c>
      <c r="G216" s="98">
        <f t="shared" si="53"/>
        <v>0.9927821522309711</v>
      </c>
      <c r="H216" s="99">
        <f t="shared" si="54"/>
        <v>4572</v>
      </c>
      <c r="I216" s="99">
        <f t="shared" si="55"/>
        <v>4539</v>
      </c>
      <c r="J216" s="99">
        <v>0</v>
      </c>
      <c r="K216" s="99">
        <v>0</v>
      </c>
      <c r="L216" s="99">
        <v>0</v>
      </c>
      <c r="M216" s="99">
        <v>0</v>
      </c>
      <c r="N216" s="100">
        <v>0</v>
      </c>
      <c r="O216" s="99">
        <v>0</v>
      </c>
      <c r="P216" s="99">
        <v>0</v>
      </c>
      <c r="Q216" s="99">
        <v>0</v>
      </c>
      <c r="R216" s="100">
        <f t="shared" si="56"/>
        <v>4572</v>
      </c>
      <c r="S216" s="99">
        <f t="shared" si="57"/>
        <v>4539</v>
      </c>
      <c r="T216" s="99">
        <v>0</v>
      </c>
      <c r="U216" s="99">
        <v>0</v>
      </c>
      <c r="V216" s="100">
        <v>0</v>
      </c>
      <c r="W216" s="99">
        <v>0</v>
      </c>
      <c r="X216" s="99">
        <v>0</v>
      </c>
      <c r="Y216" s="99">
        <v>0</v>
      </c>
      <c r="Z216" s="99">
        <v>0</v>
      </c>
      <c r="AA216" s="99">
        <v>0</v>
      </c>
      <c r="AB216" s="99">
        <v>0</v>
      </c>
      <c r="AC216" s="117">
        <v>0</v>
      </c>
    </row>
    <row r="217" spans="1:29">
      <c r="A217" s="64"/>
      <c r="B217" s="48"/>
      <c r="C217" s="59">
        <v>4219</v>
      </c>
      <c r="D217" s="60" t="s">
        <v>2</v>
      </c>
      <c r="E217" s="51">
        <f>SUM([1]Paragrafy!E206)</f>
        <v>808</v>
      </c>
      <c r="F217" s="52">
        <f>ROUND([1]Paragrafy!$F206,0)</f>
        <v>801</v>
      </c>
      <c r="G217" s="53">
        <f t="shared" si="53"/>
        <v>0.99133663366336633</v>
      </c>
      <c r="H217" s="51">
        <f t="shared" si="54"/>
        <v>808</v>
      </c>
      <c r="I217" s="51">
        <f t="shared" si="55"/>
        <v>801</v>
      </c>
      <c r="J217" s="51">
        <v>0</v>
      </c>
      <c r="K217" s="51">
        <v>0</v>
      </c>
      <c r="L217" s="51">
        <v>0</v>
      </c>
      <c r="M217" s="51">
        <v>0</v>
      </c>
      <c r="N217" s="54">
        <v>0</v>
      </c>
      <c r="O217" s="51">
        <v>0</v>
      </c>
      <c r="P217" s="51">
        <v>0</v>
      </c>
      <c r="Q217" s="51">
        <v>0</v>
      </c>
      <c r="R217" s="54">
        <f t="shared" si="56"/>
        <v>808</v>
      </c>
      <c r="S217" s="51">
        <f t="shared" si="57"/>
        <v>801</v>
      </c>
      <c r="T217" s="51">
        <v>0</v>
      </c>
      <c r="U217" s="51">
        <v>0</v>
      </c>
      <c r="V217" s="54">
        <v>0</v>
      </c>
      <c r="W217" s="51">
        <v>0</v>
      </c>
      <c r="X217" s="51">
        <v>0</v>
      </c>
      <c r="Y217" s="51">
        <v>0</v>
      </c>
      <c r="Z217" s="51">
        <v>0</v>
      </c>
      <c r="AA217" s="51">
        <v>0</v>
      </c>
      <c r="AB217" s="51">
        <v>0</v>
      </c>
      <c r="AC217" s="55">
        <v>0</v>
      </c>
    </row>
    <row r="218" spans="1:29">
      <c r="A218" s="64"/>
      <c r="B218" s="48"/>
      <c r="C218" s="59">
        <v>4307</v>
      </c>
      <c r="D218" s="60" t="s">
        <v>1</v>
      </c>
      <c r="E218" s="51">
        <f>SUM([1]Paragrafy!E207)</f>
        <v>580861</v>
      </c>
      <c r="F218" s="52">
        <f>ROUND([1]Paragrafy!$F207,0)</f>
        <v>422348</v>
      </c>
      <c r="G218" s="53">
        <f t="shared" si="53"/>
        <v>0.72710682934471416</v>
      </c>
      <c r="H218" s="51">
        <f t="shared" si="54"/>
        <v>580861</v>
      </c>
      <c r="I218" s="51">
        <f t="shared" si="55"/>
        <v>422348</v>
      </c>
      <c r="J218" s="51">
        <v>0</v>
      </c>
      <c r="K218" s="51">
        <v>0</v>
      </c>
      <c r="L218" s="51">
        <v>0</v>
      </c>
      <c r="M218" s="51">
        <v>0</v>
      </c>
      <c r="N218" s="54">
        <v>0</v>
      </c>
      <c r="O218" s="51">
        <v>0</v>
      </c>
      <c r="P218" s="51">
        <v>0</v>
      </c>
      <c r="Q218" s="51">
        <v>0</v>
      </c>
      <c r="R218" s="54">
        <f t="shared" si="56"/>
        <v>580861</v>
      </c>
      <c r="S218" s="51">
        <f t="shared" si="57"/>
        <v>422348</v>
      </c>
      <c r="T218" s="51">
        <v>0</v>
      </c>
      <c r="U218" s="51">
        <v>0</v>
      </c>
      <c r="V218" s="54">
        <v>0</v>
      </c>
      <c r="W218" s="51">
        <v>0</v>
      </c>
      <c r="X218" s="51">
        <v>0</v>
      </c>
      <c r="Y218" s="51">
        <v>0</v>
      </c>
      <c r="Z218" s="51">
        <v>0</v>
      </c>
      <c r="AA218" s="51">
        <v>0</v>
      </c>
      <c r="AB218" s="51">
        <v>0</v>
      </c>
      <c r="AC218" s="55">
        <v>0</v>
      </c>
    </row>
    <row r="219" spans="1:29">
      <c r="A219" s="64"/>
      <c r="B219" s="48"/>
      <c r="C219" s="59">
        <v>4309</v>
      </c>
      <c r="D219" s="60" t="s">
        <v>1</v>
      </c>
      <c r="E219" s="51">
        <f>SUM([1]Paragrafy!E208)</f>
        <v>102506</v>
      </c>
      <c r="F219" s="52">
        <f>ROUND([1]Paragrafy!$F208,0)</f>
        <v>74532</v>
      </c>
      <c r="G219" s="53">
        <f t="shared" si="53"/>
        <v>0.7270989015277155</v>
      </c>
      <c r="H219" s="51">
        <f t="shared" si="54"/>
        <v>102506</v>
      </c>
      <c r="I219" s="51">
        <f t="shared" si="55"/>
        <v>74532</v>
      </c>
      <c r="J219" s="51">
        <v>0</v>
      </c>
      <c r="K219" s="51">
        <v>0</v>
      </c>
      <c r="L219" s="51">
        <v>0</v>
      </c>
      <c r="M219" s="51">
        <v>0</v>
      </c>
      <c r="N219" s="54">
        <v>0</v>
      </c>
      <c r="O219" s="51">
        <v>0</v>
      </c>
      <c r="P219" s="51">
        <v>0</v>
      </c>
      <c r="Q219" s="51">
        <v>0</v>
      </c>
      <c r="R219" s="54">
        <f t="shared" si="56"/>
        <v>102506</v>
      </c>
      <c r="S219" s="51">
        <f t="shared" si="57"/>
        <v>74532</v>
      </c>
      <c r="T219" s="51">
        <v>0</v>
      </c>
      <c r="U219" s="51">
        <v>0</v>
      </c>
      <c r="V219" s="54">
        <v>0</v>
      </c>
      <c r="W219" s="51">
        <v>0</v>
      </c>
      <c r="X219" s="51">
        <v>0</v>
      </c>
      <c r="Y219" s="51">
        <v>0</v>
      </c>
      <c r="Z219" s="51">
        <v>0</v>
      </c>
      <c r="AA219" s="51">
        <v>0</v>
      </c>
      <c r="AB219" s="51">
        <v>0</v>
      </c>
      <c r="AC219" s="55">
        <v>0</v>
      </c>
    </row>
    <row r="220" spans="1:29" s="2" customFormat="1">
      <c r="A220" s="64"/>
      <c r="B220" s="48"/>
      <c r="C220" s="59">
        <v>4417</v>
      </c>
      <c r="D220" s="60" t="s">
        <v>30</v>
      </c>
      <c r="E220" s="51">
        <f>SUM([1]Paragrafy!E209)</f>
        <v>13600</v>
      </c>
      <c r="F220" s="52">
        <f>ROUND([1]Paragrafy!$F209,0)</f>
        <v>2376</v>
      </c>
      <c r="G220" s="53">
        <f t="shared" si="53"/>
        <v>0.17470588235294118</v>
      </c>
      <c r="H220" s="51">
        <f t="shared" si="54"/>
        <v>13600</v>
      </c>
      <c r="I220" s="51">
        <f t="shared" si="55"/>
        <v>2376</v>
      </c>
      <c r="J220" s="51">
        <v>0</v>
      </c>
      <c r="K220" s="51">
        <v>0</v>
      </c>
      <c r="L220" s="51">
        <v>0</v>
      </c>
      <c r="M220" s="51">
        <v>0</v>
      </c>
      <c r="N220" s="54">
        <v>0</v>
      </c>
      <c r="O220" s="51">
        <v>0</v>
      </c>
      <c r="P220" s="51">
        <v>0</v>
      </c>
      <c r="Q220" s="51">
        <v>0</v>
      </c>
      <c r="R220" s="54">
        <f t="shared" si="56"/>
        <v>13600</v>
      </c>
      <c r="S220" s="51">
        <f t="shared" si="57"/>
        <v>2376</v>
      </c>
      <c r="T220" s="51">
        <v>0</v>
      </c>
      <c r="U220" s="51">
        <v>0</v>
      </c>
      <c r="V220" s="54">
        <v>0</v>
      </c>
      <c r="W220" s="51">
        <v>0</v>
      </c>
      <c r="X220" s="51">
        <v>0</v>
      </c>
      <c r="Y220" s="51">
        <v>0</v>
      </c>
      <c r="Z220" s="51">
        <v>0</v>
      </c>
      <c r="AA220" s="51">
        <v>0</v>
      </c>
      <c r="AB220" s="51">
        <v>0</v>
      </c>
      <c r="AC220" s="55">
        <v>0</v>
      </c>
    </row>
    <row r="221" spans="1:29">
      <c r="A221" s="64"/>
      <c r="B221" s="48"/>
      <c r="C221" s="59">
        <v>4419</v>
      </c>
      <c r="D221" s="60" t="s">
        <v>30</v>
      </c>
      <c r="E221" s="51">
        <f>SUM([1]Paragrafy!E210)</f>
        <v>2400</v>
      </c>
      <c r="F221" s="52">
        <f>ROUND([1]Paragrafy!$F210,0)</f>
        <v>419</v>
      </c>
      <c r="G221" s="53">
        <f t="shared" si="53"/>
        <v>0.17458333333333334</v>
      </c>
      <c r="H221" s="51">
        <f t="shared" si="54"/>
        <v>2400</v>
      </c>
      <c r="I221" s="51">
        <f t="shared" si="55"/>
        <v>419</v>
      </c>
      <c r="J221" s="51">
        <v>0</v>
      </c>
      <c r="K221" s="51">
        <v>0</v>
      </c>
      <c r="L221" s="51">
        <v>0</v>
      </c>
      <c r="M221" s="51">
        <v>0</v>
      </c>
      <c r="N221" s="54">
        <v>0</v>
      </c>
      <c r="O221" s="51">
        <v>0</v>
      </c>
      <c r="P221" s="51">
        <v>0</v>
      </c>
      <c r="Q221" s="51">
        <v>0</v>
      </c>
      <c r="R221" s="54">
        <f t="shared" si="56"/>
        <v>2400</v>
      </c>
      <c r="S221" s="51">
        <f t="shared" si="57"/>
        <v>419</v>
      </c>
      <c r="T221" s="51">
        <v>0</v>
      </c>
      <c r="U221" s="51">
        <v>0</v>
      </c>
      <c r="V221" s="54">
        <v>0</v>
      </c>
      <c r="W221" s="51">
        <v>0</v>
      </c>
      <c r="X221" s="51">
        <v>0</v>
      </c>
      <c r="Y221" s="51">
        <v>0</v>
      </c>
      <c r="Z221" s="51">
        <v>0</v>
      </c>
      <c r="AA221" s="51">
        <v>0</v>
      </c>
      <c r="AB221" s="51">
        <v>0</v>
      </c>
      <c r="AC221" s="55">
        <v>0</v>
      </c>
    </row>
    <row r="222" spans="1:29">
      <c r="A222" s="64"/>
      <c r="B222" s="48"/>
      <c r="C222" s="59">
        <v>4427</v>
      </c>
      <c r="D222" s="60" t="s">
        <v>29</v>
      </c>
      <c r="E222" s="51">
        <f>SUM([1]Paragrafy!E211)</f>
        <v>6800</v>
      </c>
      <c r="F222" s="52">
        <f>ROUND([1]Paragrafy!$F211,0)</f>
        <v>403</v>
      </c>
      <c r="G222" s="53">
        <f t="shared" si="53"/>
        <v>5.9264705882352942E-2</v>
      </c>
      <c r="H222" s="51">
        <f t="shared" si="54"/>
        <v>6800</v>
      </c>
      <c r="I222" s="51">
        <f t="shared" si="55"/>
        <v>403</v>
      </c>
      <c r="J222" s="51">
        <v>0</v>
      </c>
      <c r="K222" s="51">
        <v>0</v>
      </c>
      <c r="L222" s="51">
        <v>0</v>
      </c>
      <c r="M222" s="51">
        <v>0</v>
      </c>
      <c r="N222" s="54">
        <v>0</v>
      </c>
      <c r="O222" s="51">
        <v>0</v>
      </c>
      <c r="P222" s="51">
        <v>0</v>
      </c>
      <c r="Q222" s="51">
        <v>0</v>
      </c>
      <c r="R222" s="54">
        <f t="shared" si="56"/>
        <v>6800</v>
      </c>
      <c r="S222" s="51">
        <f t="shared" si="57"/>
        <v>403</v>
      </c>
      <c r="T222" s="51">
        <v>0</v>
      </c>
      <c r="U222" s="51">
        <v>0</v>
      </c>
      <c r="V222" s="54">
        <v>0</v>
      </c>
      <c r="W222" s="51">
        <v>0</v>
      </c>
      <c r="X222" s="51">
        <v>0</v>
      </c>
      <c r="Y222" s="51">
        <v>0</v>
      </c>
      <c r="Z222" s="51">
        <v>0</v>
      </c>
      <c r="AA222" s="51">
        <v>0</v>
      </c>
      <c r="AB222" s="51">
        <v>0</v>
      </c>
      <c r="AC222" s="55">
        <v>0</v>
      </c>
    </row>
    <row r="223" spans="1:29">
      <c r="A223" s="64"/>
      <c r="B223" s="48"/>
      <c r="C223" s="59">
        <v>4429</v>
      </c>
      <c r="D223" s="60" t="s">
        <v>29</v>
      </c>
      <c r="E223" s="51">
        <f>SUM([1]Paragrafy!E212)</f>
        <v>1200</v>
      </c>
      <c r="F223" s="52">
        <f>ROUND([1]Paragrafy!$F212,0)</f>
        <v>71</v>
      </c>
      <c r="G223" s="53">
        <f t="shared" si="53"/>
        <v>5.9166666666666666E-2</v>
      </c>
      <c r="H223" s="51">
        <f t="shared" si="54"/>
        <v>1200</v>
      </c>
      <c r="I223" s="51">
        <f t="shared" si="55"/>
        <v>71</v>
      </c>
      <c r="J223" s="51">
        <v>0</v>
      </c>
      <c r="K223" s="51">
        <v>0</v>
      </c>
      <c r="L223" s="51">
        <v>0</v>
      </c>
      <c r="M223" s="51">
        <v>0</v>
      </c>
      <c r="N223" s="54">
        <v>0</v>
      </c>
      <c r="O223" s="51">
        <v>0</v>
      </c>
      <c r="P223" s="51">
        <v>0</v>
      </c>
      <c r="Q223" s="51">
        <v>0</v>
      </c>
      <c r="R223" s="54">
        <f t="shared" si="56"/>
        <v>1200</v>
      </c>
      <c r="S223" s="51">
        <f t="shared" si="57"/>
        <v>71</v>
      </c>
      <c r="T223" s="51">
        <v>0</v>
      </c>
      <c r="U223" s="51">
        <v>0</v>
      </c>
      <c r="V223" s="54">
        <v>0</v>
      </c>
      <c r="W223" s="51">
        <v>0</v>
      </c>
      <c r="X223" s="51">
        <v>0</v>
      </c>
      <c r="Y223" s="51">
        <v>0</v>
      </c>
      <c r="Z223" s="51">
        <v>0</v>
      </c>
      <c r="AA223" s="51">
        <v>0</v>
      </c>
      <c r="AB223" s="51">
        <v>0</v>
      </c>
      <c r="AC223" s="55">
        <v>0</v>
      </c>
    </row>
    <row r="224" spans="1:29" s="2" customFormat="1" ht="49.5" customHeight="1">
      <c r="A224" s="64"/>
      <c r="B224" s="48"/>
      <c r="C224" s="59">
        <v>4567</v>
      </c>
      <c r="D224" s="60" t="s">
        <v>75</v>
      </c>
      <c r="E224" s="51">
        <f>SUM([1]Paragrafy!E213)</f>
        <v>5000</v>
      </c>
      <c r="F224" s="52">
        <f>ROUND([1]Paragrafy!$F213,0)</f>
        <v>0</v>
      </c>
      <c r="G224" s="53">
        <f t="shared" si="53"/>
        <v>0</v>
      </c>
      <c r="H224" s="51">
        <f t="shared" si="54"/>
        <v>5000</v>
      </c>
      <c r="I224" s="51">
        <f t="shared" si="55"/>
        <v>0</v>
      </c>
      <c r="J224" s="51">
        <v>0</v>
      </c>
      <c r="K224" s="51">
        <v>0</v>
      </c>
      <c r="L224" s="51">
        <v>0</v>
      </c>
      <c r="M224" s="51">
        <v>0</v>
      </c>
      <c r="N224" s="54">
        <v>0</v>
      </c>
      <c r="O224" s="51">
        <v>0</v>
      </c>
      <c r="P224" s="51">
        <v>0</v>
      </c>
      <c r="Q224" s="51">
        <v>0</v>
      </c>
      <c r="R224" s="54">
        <f t="shared" si="56"/>
        <v>5000</v>
      </c>
      <c r="S224" s="51">
        <f t="shared" si="57"/>
        <v>0</v>
      </c>
      <c r="T224" s="51">
        <v>0</v>
      </c>
      <c r="U224" s="51">
        <v>0</v>
      </c>
      <c r="V224" s="54">
        <v>0</v>
      </c>
      <c r="W224" s="51">
        <v>0</v>
      </c>
      <c r="X224" s="51">
        <v>0</v>
      </c>
      <c r="Y224" s="51">
        <v>0</v>
      </c>
      <c r="Z224" s="51">
        <v>0</v>
      </c>
      <c r="AA224" s="51">
        <v>0</v>
      </c>
      <c r="AB224" s="51">
        <v>0</v>
      </c>
      <c r="AC224" s="55">
        <v>0</v>
      </c>
    </row>
    <row r="225" spans="1:29" s="2" customFormat="1" ht="49.5" customHeight="1">
      <c r="A225" s="82"/>
      <c r="B225" s="82"/>
      <c r="C225" s="101">
        <v>4568</v>
      </c>
      <c r="D225" s="60" t="s">
        <v>75</v>
      </c>
      <c r="E225" s="54">
        <f>SUM([1]Paragrafy!E214)</f>
        <v>3000</v>
      </c>
      <c r="F225" s="54">
        <f>ROUND([1]Paragrafy!$F214,0)</f>
        <v>0</v>
      </c>
      <c r="G225" s="102">
        <f t="shared" si="53"/>
        <v>0</v>
      </c>
      <c r="H225" s="54">
        <f t="shared" si="54"/>
        <v>3000</v>
      </c>
      <c r="I225" s="54">
        <f t="shared" si="55"/>
        <v>0</v>
      </c>
      <c r="J225" s="54">
        <v>0</v>
      </c>
      <c r="K225" s="54">
        <v>0</v>
      </c>
      <c r="L225" s="54">
        <v>0</v>
      </c>
      <c r="M225" s="54">
        <v>0</v>
      </c>
      <c r="N225" s="54">
        <v>0</v>
      </c>
      <c r="O225" s="54">
        <v>0</v>
      </c>
      <c r="P225" s="54">
        <v>0</v>
      </c>
      <c r="Q225" s="54">
        <v>0</v>
      </c>
      <c r="R225" s="54">
        <f t="shared" si="56"/>
        <v>3000</v>
      </c>
      <c r="S225" s="54">
        <f t="shared" si="57"/>
        <v>0</v>
      </c>
      <c r="T225" s="54">
        <v>0</v>
      </c>
      <c r="U225" s="54">
        <v>0</v>
      </c>
      <c r="V225" s="54">
        <v>0</v>
      </c>
      <c r="W225" s="54">
        <v>0</v>
      </c>
      <c r="X225" s="54">
        <v>0</v>
      </c>
      <c r="Y225" s="54">
        <v>0</v>
      </c>
      <c r="Z225" s="54">
        <v>0</v>
      </c>
      <c r="AA225" s="54">
        <v>0</v>
      </c>
      <c r="AB225" s="54">
        <v>0</v>
      </c>
      <c r="AC225" s="55">
        <v>0</v>
      </c>
    </row>
    <row r="226" spans="1:29" ht="49.5" customHeight="1">
      <c r="A226" s="64"/>
      <c r="B226" s="64"/>
      <c r="C226" s="59">
        <v>4569</v>
      </c>
      <c r="D226" s="60" t="s">
        <v>75</v>
      </c>
      <c r="E226" s="51">
        <f>SUM([1]Paragrafy!E215)</f>
        <v>46000</v>
      </c>
      <c r="F226" s="52">
        <f>ROUND([1]Paragrafy!$F215,0)</f>
        <v>8562</v>
      </c>
      <c r="G226" s="53">
        <f t="shared" si="53"/>
        <v>0.18613043478260868</v>
      </c>
      <c r="H226" s="51">
        <f t="shared" si="54"/>
        <v>46000</v>
      </c>
      <c r="I226" s="51">
        <f t="shared" si="55"/>
        <v>8562</v>
      </c>
      <c r="J226" s="51">
        <v>0</v>
      </c>
      <c r="K226" s="51">
        <v>0</v>
      </c>
      <c r="L226" s="51">
        <v>0</v>
      </c>
      <c r="M226" s="51">
        <v>0</v>
      </c>
      <c r="N226" s="54">
        <v>0</v>
      </c>
      <c r="O226" s="51">
        <v>0</v>
      </c>
      <c r="P226" s="51">
        <v>0</v>
      </c>
      <c r="Q226" s="51">
        <v>0</v>
      </c>
      <c r="R226" s="54">
        <f t="shared" si="56"/>
        <v>46000</v>
      </c>
      <c r="S226" s="51">
        <f t="shared" si="57"/>
        <v>8562</v>
      </c>
      <c r="T226" s="51">
        <v>0</v>
      </c>
      <c r="U226" s="51">
        <v>0</v>
      </c>
      <c r="V226" s="54">
        <v>0</v>
      </c>
      <c r="W226" s="51">
        <v>0</v>
      </c>
      <c r="X226" s="51">
        <v>0</v>
      </c>
      <c r="Y226" s="51">
        <v>0</v>
      </c>
      <c r="Z226" s="51">
        <v>0</v>
      </c>
      <c r="AA226" s="51">
        <v>0</v>
      </c>
      <c r="AB226" s="51">
        <v>0</v>
      </c>
      <c r="AC226" s="55">
        <v>0</v>
      </c>
    </row>
    <row r="227" spans="1:29">
      <c r="A227" s="64"/>
      <c r="B227" s="64"/>
      <c r="C227" s="59">
        <v>4589</v>
      </c>
      <c r="D227" s="60" t="s">
        <v>23</v>
      </c>
      <c r="E227" s="51">
        <f>SUM([1]Paragrafy!E216)</f>
        <v>23000</v>
      </c>
      <c r="F227" s="52">
        <f>ROUND([1]Paragrafy!$F216,0)</f>
        <v>1634</v>
      </c>
      <c r="G227" s="53">
        <f t="shared" si="53"/>
        <v>7.1043478260869569E-2</v>
      </c>
      <c r="H227" s="51">
        <f t="shared" si="54"/>
        <v>23000</v>
      </c>
      <c r="I227" s="51">
        <f t="shared" si="55"/>
        <v>1634</v>
      </c>
      <c r="J227" s="51">
        <v>0</v>
      </c>
      <c r="K227" s="51">
        <v>0</v>
      </c>
      <c r="L227" s="51">
        <v>0</v>
      </c>
      <c r="M227" s="51">
        <v>0</v>
      </c>
      <c r="N227" s="54">
        <v>0</v>
      </c>
      <c r="O227" s="51">
        <v>0</v>
      </c>
      <c r="P227" s="51">
        <v>0</v>
      </c>
      <c r="Q227" s="51"/>
      <c r="R227" s="54">
        <f t="shared" si="56"/>
        <v>23000</v>
      </c>
      <c r="S227" s="51">
        <f t="shared" si="57"/>
        <v>1634</v>
      </c>
      <c r="T227" s="51">
        <v>0</v>
      </c>
      <c r="U227" s="51">
        <v>0</v>
      </c>
      <c r="V227" s="54">
        <v>0</v>
      </c>
      <c r="W227" s="51">
        <v>0</v>
      </c>
      <c r="X227" s="51">
        <v>0</v>
      </c>
      <c r="Y227" s="51">
        <v>0</v>
      </c>
      <c r="Z227" s="51">
        <v>0</v>
      </c>
      <c r="AA227" s="51">
        <v>0</v>
      </c>
      <c r="AB227" s="51">
        <v>0</v>
      </c>
      <c r="AC227" s="55">
        <v>0</v>
      </c>
    </row>
    <row r="228" spans="1:29" ht="25.5">
      <c r="A228" s="64"/>
      <c r="B228" s="64"/>
      <c r="C228" s="59">
        <v>4707</v>
      </c>
      <c r="D228" s="60" t="s">
        <v>21</v>
      </c>
      <c r="E228" s="51">
        <f>SUM([1]Paragrafy!E217)</f>
        <v>27200</v>
      </c>
      <c r="F228" s="52">
        <f>ROUND([1]Paragrafy!$F217,0)</f>
        <v>6375</v>
      </c>
      <c r="G228" s="53">
        <f t="shared" si="53"/>
        <v>0.234375</v>
      </c>
      <c r="H228" s="51">
        <f t="shared" si="54"/>
        <v>27200</v>
      </c>
      <c r="I228" s="51">
        <f t="shared" si="55"/>
        <v>6375</v>
      </c>
      <c r="J228" s="51">
        <v>0</v>
      </c>
      <c r="K228" s="51">
        <v>0</v>
      </c>
      <c r="L228" s="51">
        <v>0</v>
      </c>
      <c r="M228" s="51">
        <v>0</v>
      </c>
      <c r="N228" s="54">
        <v>0</v>
      </c>
      <c r="O228" s="51">
        <v>0</v>
      </c>
      <c r="P228" s="51">
        <v>0</v>
      </c>
      <c r="Q228" s="51">
        <v>0</v>
      </c>
      <c r="R228" s="54">
        <f t="shared" si="56"/>
        <v>27200</v>
      </c>
      <c r="S228" s="51">
        <f t="shared" si="57"/>
        <v>6375</v>
      </c>
      <c r="T228" s="51">
        <v>0</v>
      </c>
      <c r="U228" s="51">
        <v>0</v>
      </c>
      <c r="V228" s="54">
        <v>0</v>
      </c>
      <c r="W228" s="51">
        <v>0</v>
      </c>
      <c r="X228" s="51">
        <v>0</v>
      </c>
      <c r="Y228" s="51">
        <v>0</v>
      </c>
      <c r="Z228" s="51">
        <v>0</v>
      </c>
      <c r="AA228" s="51">
        <v>0</v>
      </c>
      <c r="AB228" s="51">
        <v>0</v>
      </c>
      <c r="AC228" s="55">
        <v>0</v>
      </c>
    </row>
    <row r="229" spans="1:29" ht="25.5">
      <c r="A229" s="72"/>
      <c r="B229" s="72"/>
      <c r="C229" s="95">
        <v>4709</v>
      </c>
      <c r="D229" s="115" t="s">
        <v>21</v>
      </c>
      <c r="E229" s="99">
        <f>SUM([1]Paragrafy!E218)</f>
        <v>4800</v>
      </c>
      <c r="F229" s="52">
        <f>ROUND([1]Paragrafy!$F218,0)</f>
        <v>1125</v>
      </c>
      <c r="G229" s="98">
        <f t="shared" si="53"/>
        <v>0.234375</v>
      </c>
      <c r="H229" s="99">
        <f t="shared" si="54"/>
        <v>4800</v>
      </c>
      <c r="I229" s="99">
        <f t="shared" si="55"/>
        <v>1125</v>
      </c>
      <c r="J229" s="117">
        <v>0</v>
      </c>
      <c r="K229" s="99">
        <v>0</v>
      </c>
      <c r="L229" s="117">
        <v>0</v>
      </c>
      <c r="M229" s="99">
        <v>0</v>
      </c>
      <c r="N229" s="75">
        <v>0</v>
      </c>
      <c r="O229" s="99">
        <v>0</v>
      </c>
      <c r="P229" s="117">
        <v>0</v>
      </c>
      <c r="Q229" s="99">
        <v>0</v>
      </c>
      <c r="R229" s="100">
        <f t="shared" si="56"/>
        <v>4800</v>
      </c>
      <c r="S229" s="99">
        <f t="shared" si="57"/>
        <v>1125</v>
      </c>
      <c r="T229" s="99">
        <v>0</v>
      </c>
      <c r="U229" s="99">
        <v>0</v>
      </c>
      <c r="V229" s="100">
        <v>0</v>
      </c>
      <c r="W229" s="99">
        <v>0</v>
      </c>
      <c r="X229" s="99">
        <v>0</v>
      </c>
      <c r="Y229" s="99">
        <v>0</v>
      </c>
      <c r="Z229" s="99">
        <v>0</v>
      </c>
      <c r="AA229" s="99">
        <v>0</v>
      </c>
      <c r="AB229" s="100">
        <v>0</v>
      </c>
      <c r="AC229" s="117">
        <v>0</v>
      </c>
    </row>
    <row r="230" spans="1:29" ht="18.75" customHeight="1">
      <c r="A230" s="28" t="s">
        <v>280</v>
      </c>
      <c r="B230" s="121"/>
      <c r="C230" s="122"/>
      <c r="D230" s="123" t="s">
        <v>279</v>
      </c>
      <c r="E230" s="31">
        <f>SUM(E231,E239,E241,E280,E305,E313,E339)</f>
        <v>335392384</v>
      </c>
      <c r="F230" s="31">
        <f>SUM(F231,F239,F241,F280,F305,F313,F339)</f>
        <v>316013968</v>
      </c>
      <c r="G230" s="32">
        <f t="shared" si="53"/>
        <v>0.94222165760329246</v>
      </c>
      <c r="H230" s="31">
        <f t="shared" ref="H230:AC230" si="58">SUM(H231,H239,H241,H280,H305,H313,H339)</f>
        <v>132679399</v>
      </c>
      <c r="I230" s="31">
        <f t="shared" si="58"/>
        <v>130703668</v>
      </c>
      <c r="J230" s="31">
        <f t="shared" si="58"/>
        <v>12217394</v>
      </c>
      <c r="K230" s="31">
        <f t="shared" si="58"/>
        <v>12204999</v>
      </c>
      <c r="L230" s="31">
        <f t="shared" si="58"/>
        <v>33799020</v>
      </c>
      <c r="M230" s="31">
        <f t="shared" si="58"/>
        <v>33451581</v>
      </c>
      <c r="N230" s="33">
        <f t="shared" si="58"/>
        <v>84216003</v>
      </c>
      <c r="O230" s="31">
        <f t="shared" si="58"/>
        <v>83876329</v>
      </c>
      <c r="P230" s="31">
        <f t="shared" si="58"/>
        <v>102225</v>
      </c>
      <c r="Q230" s="31">
        <f t="shared" si="58"/>
        <v>101469</v>
      </c>
      <c r="R230" s="33">
        <f t="shared" si="58"/>
        <v>2344757</v>
      </c>
      <c r="S230" s="31">
        <f t="shared" si="58"/>
        <v>1069290</v>
      </c>
      <c r="T230" s="31">
        <f t="shared" si="58"/>
        <v>0</v>
      </c>
      <c r="U230" s="31">
        <f t="shared" si="58"/>
        <v>0</v>
      </c>
      <c r="V230" s="33">
        <f t="shared" si="58"/>
        <v>0</v>
      </c>
      <c r="W230" s="31">
        <f t="shared" si="58"/>
        <v>0</v>
      </c>
      <c r="X230" s="31">
        <f t="shared" si="58"/>
        <v>202712985</v>
      </c>
      <c r="Y230" s="31">
        <f t="shared" si="58"/>
        <v>185310300</v>
      </c>
      <c r="Z230" s="31">
        <f t="shared" si="58"/>
        <v>66263280</v>
      </c>
      <c r="AA230" s="31">
        <f t="shared" si="58"/>
        <v>50664686</v>
      </c>
      <c r="AB230" s="31">
        <f t="shared" si="58"/>
        <v>136449705</v>
      </c>
      <c r="AC230" s="31">
        <f t="shared" si="58"/>
        <v>134645614</v>
      </c>
    </row>
    <row r="231" spans="1:29" s="46" customFormat="1" ht="16.5" customHeight="1">
      <c r="A231" s="37"/>
      <c r="B231" s="124">
        <v>60001</v>
      </c>
      <c r="C231" s="90"/>
      <c r="D231" s="39" t="s">
        <v>278</v>
      </c>
      <c r="E231" s="125">
        <f>SUM(E232:E238)</f>
        <v>65108480</v>
      </c>
      <c r="F231" s="126">
        <f>SUM(F232:F238)</f>
        <v>64281193</v>
      </c>
      <c r="G231" s="127">
        <f t="shared" si="53"/>
        <v>0.98729371350705775</v>
      </c>
      <c r="H231" s="125">
        <f t="shared" ref="H231:AC231" si="59">SUM(H232:H238)</f>
        <v>48743485</v>
      </c>
      <c r="I231" s="125">
        <f t="shared" si="59"/>
        <v>48617944</v>
      </c>
      <c r="J231" s="125">
        <f t="shared" si="59"/>
        <v>0</v>
      </c>
      <c r="K231" s="125">
        <f t="shared" si="59"/>
        <v>0</v>
      </c>
      <c r="L231" s="125">
        <f t="shared" si="59"/>
        <v>1435485</v>
      </c>
      <c r="M231" s="125">
        <f t="shared" si="59"/>
        <v>1415829</v>
      </c>
      <c r="N231" s="128">
        <f t="shared" si="59"/>
        <v>47308000</v>
      </c>
      <c r="O231" s="125">
        <f t="shared" si="59"/>
        <v>47202115</v>
      </c>
      <c r="P231" s="125">
        <f t="shared" si="59"/>
        <v>0</v>
      </c>
      <c r="Q231" s="125">
        <f t="shared" si="59"/>
        <v>0</v>
      </c>
      <c r="R231" s="128">
        <f t="shared" si="59"/>
        <v>0</v>
      </c>
      <c r="S231" s="125">
        <f t="shared" si="59"/>
        <v>0</v>
      </c>
      <c r="T231" s="125">
        <f t="shared" si="59"/>
        <v>0</v>
      </c>
      <c r="U231" s="125">
        <f t="shared" si="59"/>
        <v>0</v>
      </c>
      <c r="V231" s="128">
        <f t="shared" si="59"/>
        <v>0</v>
      </c>
      <c r="W231" s="125">
        <f t="shared" si="59"/>
        <v>0</v>
      </c>
      <c r="X231" s="125">
        <f t="shared" si="59"/>
        <v>16364995</v>
      </c>
      <c r="Y231" s="125">
        <f t="shared" si="59"/>
        <v>15663249</v>
      </c>
      <c r="Z231" s="125">
        <f t="shared" si="59"/>
        <v>16364995</v>
      </c>
      <c r="AA231" s="125">
        <f t="shared" si="59"/>
        <v>15663249</v>
      </c>
      <c r="AB231" s="125">
        <f t="shared" si="59"/>
        <v>0</v>
      </c>
      <c r="AC231" s="125">
        <f t="shared" si="59"/>
        <v>0</v>
      </c>
    </row>
    <row r="232" spans="1:29" ht="24.75" customHeight="1">
      <c r="A232" s="47"/>
      <c r="B232" s="82"/>
      <c r="C232" s="59">
        <v>2580</v>
      </c>
      <c r="D232" s="60" t="s">
        <v>277</v>
      </c>
      <c r="E232" s="51">
        <f>SUM([1]Paragrafy!E221)</f>
        <v>47308000</v>
      </c>
      <c r="F232" s="52">
        <f>ROUND([1]Paragrafy!$F221,0)</f>
        <v>47202115</v>
      </c>
      <c r="G232" s="53">
        <f t="shared" si="53"/>
        <v>0.99776179504523543</v>
      </c>
      <c r="H232" s="51">
        <f t="shared" ref="H232:I237" si="60">SUM(E232)</f>
        <v>47308000</v>
      </c>
      <c r="I232" s="51">
        <f t="shared" si="60"/>
        <v>47202115</v>
      </c>
      <c r="J232" s="51">
        <v>0</v>
      </c>
      <c r="K232" s="51">
        <v>0</v>
      </c>
      <c r="L232" s="51">
        <v>0</v>
      </c>
      <c r="M232" s="51">
        <v>0</v>
      </c>
      <c r="N232" s="54">
        <f>SUM(H232)</f>
        <v>47308000</v>
      </c>
      <c r="O232" s="51">
        <f>SUM(I232)</f>
        <v>47202115</v>
      </c>
      <c r="P232" s="51">
        <v>0</v>
      </c>
      <c r="Q232" s="51">
        <v>0</v>
      </c>
      <c r="R232" s="54">
        <v>0</v>
      </c>
      <c r="S232" s="51">
        <v>0</v>
      </c>
      <c r="T232" s="51">
        <v>0</v>
      </c>
      <c r="U232" s="51">
        <v>0</v>
      </c>
      <c r="V232" s="54">
        <v>0</v>
      </c>
      <c r="W232" s="51">
        <v>0</v>
      </c>
      <c r="X232" s="51">
        <v>0</v>
      </c>
      <c r="Y232" s="51">
        <v>0</v>
      </c>
      <c r="Z232" s="51">
        <v>0</v>
      </c>
      <c r="AA232" s="51">
        <v>0</v>
      </c>
      <c r="AB232" s="51">
        <v>0</v>
      </c>
      <c r="AC232" s="55">
        <v>0</v>
      </c>
    </row>
    <row r="233" spans="1:29">
      <c r="A233" s="47"/>
      <c r="B233" s="82"/>
      <c r="C233" s="59">
        <v>4210</v>
      </c>
      <c r="D233" s="60" t="s">
        <v>2</v>
      </c>
      <c r="E233" s="51">
        <f>SUM([1]Paragrafy!E222)</f>
        <v>40000</v>
      </c>
      <c r="F233" s="52">
        <f>ROUNDDOWN([1]Paragrafy!$F222,0)</f>
        <v>39974</v>
      </c>
      <c r="G233" s="53">
        <f t="shared" si="53"/>
        <v>0.99934999999999996</v>
      </c>
      <c r="H233" s="51">
        <f t="shared" si="60"/>
        <v>40000</v>
      </c>
      <c r="I233" s="51">
        <f t="shared" si="60"/>
        <v>39974</v>
      </c>
      <c r="J233" s="51">
        <v>0</v>
      </c>
      <c r="K233" s="51">
        <v>0</v>
      </c>
      <c r="L233" s="51">
        <f t="shared" ref="L233:M237" si="61">SUM(H233)</f>
        <v>40000</v>
      </c>
      <c r="M233" s="51">
        <f t="shared" si="61"/>
        <v>39974</v>
      </c>
      <c r="N233" s="54">
        <v>0</v>
      </c>
      <c r="O233" s="51">
        <v>0</v>
      </c>
      <c r="P233" s="51">
        <v>0</v>
      </c>
      <c r="Q233" s="51">
        <v>0</v>
      </c>
      <c r="R233" s="54"/>
      <c r="S233" s="51"/>
      <c r="T233" s="51">
        <v>0</v>
      </c>
      <c r="U233" s="51">
        <v>0</v>
      </c>
      <c r="V233" s="54">
        <v>0</v>
      </c>
      <c r="W233" s="51">
        <v>0</v>
      </c>
      <c r="X233" s="51">
        <v>0</v>
      </c>
      <c r="Y233" s="51">
        <v>0</v>
      </c>
      <c r="Z233" s="51">
        <v>0</v>
      </c>
      <c r="AA233" s="51">
        <v>0</v>
      </c>
      <c r="AB233" s="51">
        <v>0</v>
      </c>
      <c r="AC233" s="55">
        <v>0</v>
      </c>
    </row>
    <row r="234" spans="1:29">
      <c r="A234" s="47"/>
      <c r="B234" s="82"/>
      <c r="C234" s="59">
        <v>4300</v>
      </c>
      <c r="D234" s="60" t="s">
        <v>1</v>
      </c>
      <c r="E234" s="51">
        <f>SUM([1]Paragrafy!E223)</f>
        <v>15000</v>
      </c>
      <c r="F234" s="52">
        <f>ROUND([1]Paragrafy!$F223,0)</f>
        <v>3371</v>
      </c>
      <c r="G234" s="53">
        <f t="shared" si="53"/>
        <v>0.22473333333333334</v>
      </c>
      <c r="H234" s="51">
        <f t="shared" si="60"/>
        <v>15000</v>
      </c>
      <c r="I234" s="51">
        <f t="shared" si="60"/>
        <v>3371</v>
      </c>
      <c r="J234" s="51">
        <v>0</v>
      </c>
      <c r="K234" s="51">
        <v>0</v>
      </c>
      <c r="L234" s="51">
        <f t="shared" si="61"/>
        <v>15000</v>
      </c>
      <c r="M234" s="51">
        <f t="shared" si="61"/>
        <v>3371</v>
      </c>
      <c r="N234" s="54">
        <v>0</v>
      </c>
      <c r="O234" s="51">
        <v>0</v>
      </c>
      <c r="P234" s="51">
        <v>0</v>
      </c>
      <c r="Q234" s="51">
        <v>0</v>
      </c>
      <c r="R234" s="54">
        <v>0</v>
      </c>
      <c r="S234" s="51">
        <v>0</v>
      </c>
      <c r="T234" s="51">
        <v>0</v>
      </c>
      <c r="U234" s="51">
        <v>0</v>
      </c>
      <c r="V234" s="54">
        <v>0</v>
      </c>
      <c r="W234" s="51">
        <v>0</v>
      </c>
      <c r="X234" s="51">
        <v>0</v>
      </c>
      <c r="Y234" s="51">
        <v>0</v>
      </c>
      <c r="Z234" s="51">
        <v>0</v>
      </c>
      <c r="AA234" s="51">
        <v>0</v>
      </c>
      <c r="AB234" s="51">
        <v>0</v>
      </c>
      <c r="AC234" s="55">
        <v>0</v>
      </c>
    </row>
    <row r="235" spans="1:29">
      <c r="A235" s="47"/>
      <c r="B235" s="82"/>
      <c r="C235" s="59">
        <v>4410</v>
      </c>
      <c r="D235" s="60" t="s">
        <v>276</v>
      </c>
      <c r="E235" s="51">
        <f>SUM([1]Paragrafy!E224)</f>
        <v>8000</v>
      </c>
      <c r="F235" s="52">
        <f>ROUND([1]Paragrafy!$F224,0)</f>
        <v>0</v>
      </c>
      <c r="G235" s="53">
        <f t="shared" si="53"/>
        <v>0</v>
      </c>
      <c r="H235" s="51">
        <f t="shared" si="60"/>
        <v>8000</v>
      </c>
      <c r="I235" s="51">
        <f t="shared" si="60"/>
        <v>0</v>
      </c>
      <c r="J235" s="51">
        <v>0</v>
      </c>
      <c r="K235" s="51">
        <v>0</v>
      </c>
      <c r="L235" s="51">
        <f t="shared" si="61"/>
        <v>8000</v>
      </c>
      <c r="M235" s="51">
        <f t="shared" si="61"/>
        <v>0</v>
      </c>
      <c r="N235" s="54">
        <v>0</v>
      </c>
      <c r="O235" s="51">
        <v>0</v>
      </c>
      <c r="P235" s="51">
        <v>0</v>
      </c>
      <c r="Q235" s="51">
        <v>0</v>
      </c>
      <c r="R235" s="54">
        <v>0</v>
      </c>
      <c r="S235" s="51">
        <v>0</v>
      </c>
      <c r="T235" s="51">
        <v>0</v>
      </c>
      <c r="U235" s="51">
        <v>0</v>
      </c>
      <c r="V235" s="54">
        <v>0</v>
      </c>
      <c r="W235" s="51">
        <v>0</v>
      </c>
      <c r="X235" s="51">
        <v>0</v>
      </c>
      <c r="Y235" s="51">
        <v>0</v>
      </c>
      <c r="Z235" s="51">
        <v>0</v>
      </c>
      <c r="AA235" s="51">
        <v>0</v>
      </c>
      <c r="AB235" s="51">
        <v>0</v>
      </c>
      <c r="AC235" s="55">
        <v>0</v>
      </c>
    </row>
    <row r="236" spans="1:29" ht="12.75" customHeight="1">
      <c r="A236" s="47"/>
      <c r="B236" s="82"/>
      <c r="C236" s="59">
        <v>4430</v>
      </c>
      <c r="D236" s="60" t="s">
        <v>28</v>
      </c>
      <c r="E236" s="51">
        <f>SUM([1]Paragrafy!E225)</f>
        <v>99634</v>
      </c>
      <c r="F236" s="52">
        <f>ROUND([1]Paragrafy!$F225,0)</f>
        <v>99634</v>
      </c>
      <c r="G236" s="53">
        <f t="shared" si="53"/>
        <v>1</v>
      </c>
      <c r="H236" s="51">
        <f t="shared" si="60"/>
        <v>99634</v>
      </c>
      <c r="I236" s="51">
        <f t="shared" si="60"/>
        <v>99634</v>
      </c>
      <c r="J236" s="51">
        <v>0</v>
      </c>
      <c r="K236" s="51">
        <v>0</v>
      </c>
      <c r="L236" s="51">
        <f t="shared" si="61"/>
        <v>99634</v>
      </c>
      <c r="M236" s="51">
        <f t="shared" si="61"/>
        <v>99634</v>
      </c>
      <c r="N236" s="54">
        <v>0</v>
      </c>
      <c r="O236" s="51">
        <v>0</v>
      </c>
      <c r="P236" s="51">
        <v>0</v>
      </c>
      <c r="Q236" s="51">
        <v>0</v>
      </c>
      <c r="R236" s="54">
        <v>0</v>
      </c>
      <c r="S236" s="51">
        <v>0</v>
      </c>
      <c r="T236" s="51">
        <v>0</v>
      </c>
      <c r="U236" s="51">
        <v>0</v>
      </c>
      <c r="V236" s="54">
        <v>0</v>
      </c>
      <c r="W236" s="51">
        <v>0</v>
      </c>
      <c r="X236" s="51">
        <v>0</v>
      </c>
      <c r="Y236" s="51">
        <v>0</v>
      </c>
      <c r="Z236" s="51">
        <v>0</v>
      </c>
      <c r="AA236" s="51">
        <v>0</v>
      </c>
      <c r="AB236" s="51">
        <v>0</v>
      </c>
      <c r="AC236" s="55">
        <v>0</v>
      </c>
    </row>
    <row r="237" spans="1:29">
      <c r="A237" s="47"/>
      <c r="B237" s="82"/>
      <c r="C237" s="59">
        <v>4580</v>
      </c>
      <c r="D237" s="60" t="s">
        <v>23</v>
      </c>
      <c r="E237" s="51">
        <f>SUM([1]Paragrafy!E226)</f>
        <v>1272851</v>
      </c>
      <c r="F237" s="52">
        <f>ROUND([1]Paragrafy!$F226,0)</f>
        <v>1272850</v>
      </c>
      <c r="G237" s="53">
        <f t="shared" ref="G237:G268" si="62">F237/E237</f>
        <v>0.99999921436208949</v>
      </c>
      <c r="H237" s="51">
        <f t="shared" si="60"/>
        <v>1272851</v>
      </c>
      <c r="I237" s="51">
        <f t="shared" si="60"/>
        <v>1272850</v>
      </c>
      <c r="J237" s="51">
        <v>0</v>
      </c>
      <c r="K237" s="51">
        <v>0</v>
      </c>
      <c r="L237" s="51">
        <f t="shared" si="61"/>
        <v>1272851</v>
      </c>
      <c r="M237" s="51">
        <f t="shared" si="61"/>
        <v>1272850</v>
      </c>
      <c r="N237" s="54">
        <v>0</v>
      </c>
      <c r="O237" s="51">
        <v>0</v>
      </c>
      <c r="P237" s="51">
        <v>0</v>
      </c>
      <c r="Q237" s="51">
        <v>0</v>
      </c>
      <c r="R237" s="54">
        <v>0</v>
      </c>
      <c r="S237" s="51">
        <v>0</v>
      </c>
      <c r="T237" s="51">
        <v>0</v>
      </c>
      <c r="U237" s="51">
        <v>0</v>
      </c>
      <c r="V237" s="54">
        <v>0</v>
      </c>
      <c r="W237" s="51">
        <v>0</v>
      </c>
      <c r="X237" s="51">
        <v>0</v>
      </c>
      <c r="Y237" s="51">
        <v>0</v>
      </c>
      <c r="Z237" s="51">
        <v>0</v>
      </c>
      <c r="AA237" s="51">
        <v>0</v>
      </c>
      <c r="AB237" s="51">
        <v>0</v>
      </c>
      <c r="AC237" s="55">
        <v>0</v>
      </c>
    </row>
    <row r="238" spans="1:29" ht="25.5">
      <c r="A238" s="47"/>
      <c r="B238" s="82"/>
      <c r="C238" s="59">
        <v>6060</v>
      </c>
      <c r="D238" s="60" t="s">
        <v>19</v>
      </c>
      <c r="E238" s="51">
        <f>SUM([1]Paragrafy!E227)</f>
        <v>16364995</v>
      </c>
      <c r="F238" s="52">
        <f>ROUND([1]Paragrafy!$F227,0)</f>
        <v>15663249</v>
      </c>
      <c r="G238" s="53">
        <f t="shared" si="62"/>
        <v>0.95711908252950884</v>
      </c>
      <c r="H238" s="51">
        <v>0</v>
      </c>
      <c r="I238" s="51">
        <v>0</v>
      </c>
      <c r="J238" s="51">
        <v>0</v>
      </c>
      <c r="K238" s="51">
        <v>0</v>
      </c>
      <c r="L238" s="51">
        <v>0</v>
      </c>
      <c r="M238" s="51">
        <v>0</v>
      </c>
      <c r="N238" s="54">
        <v>0</v>
      </c>
      <c r="O238" s="51">
        <v>0</v>
      </c>
      <c r="P238" s="51">
        <v>0</v>
      </c>
      <c r="Q238" s="51">
        <v>0</v>
      </c>
      <c r="R238" s="54">
        <v>0</v>
      </c>
      <c r="S238" s="51">
        <v>0</v>
      </c>
      <c r="T238" s="51">
        <v>0</v>
      </c>
      <c r="U238" s="51">
        <v>0</v>
      </c>
      <c r="V238" s="54">
        <v>0</v>
      </c>
      <c r="W238" s="51">
        <v>0</v>
      </c>
      <c r="X238" s="51">
        <f>SUM(E238)</f>
        <v>16364995</v>
      </c>
      <c r="Y238" s="51">
        <f>SUM(F238)</f>
        <v>15663249</v>
      </c>
      <c r="Z238" s="51">
        <f>SUM(X238)</f>
        <v>16364995</v>
      </c>
      <c r="AA238" s="51">
        <f>SUM(Y238)</f>
        <v>15663249</v>
      </c>
      <c r="AB238" s="51">
        <v>0</v>
      </c>
      <c r="AC238" s="51">
        <v>0</v>
      </c>
    </row>
    <row r="239" spans="1:29" s="46" customFormat="1" ht="15" customHeight="1">
      <c r="A239" s="37"/>
      <c r="B239" s="89" t="s">
        <v>275</v>
      </c>
      <c r="C239" s="129"/>
      <c r="D239" s="130" t="s">
        <v>274</v>
      </c>
      <c r="E239" s="125">
        <f>SUM(E240:E240)</f>
        <v>36526003</v>
      </c>
      <c r="F239" s="126">
        <f>SUM(F240:F240)</f>
        <v>36422299</v>
      </c>
      <c r="G239" s="127">
        <f t="shared" si="62"/>
        <v>0.99716081718549932</v>
      </c>
      <c r="H239" s="125">
        <f>SUM(H240:H240)</f>
        <v>36526003</v>
      </c>
      <c r="I239" s="125">
        <f>SUM(I240:I240)</f>
        <v>36422299</v>
      </c>
      <c r="J239" s="125">
        <f>SUM(J240:J240)</f>
        <v>0</v>
      </c>
      <c r="K239" s="125">
        <v>0</v>
      </c>
      <c r="L239" s="125">
        <f t="shared" ref="L239:AC239" si="63">SUM(L240:L240)</f>
        <v>0</v>
      </c>
      <c r="M239" s="125">
        <f t="shared" si="63"/>
        <v>0</v>
      </c>
      <c r="N239" s="128">
        <f t="shared" si="63"/>
        <v>36526003</v>
      </c>
      <c r="O239" s="125">
        <f t="shared" si="63"/>
        <v>36422299</v>
      </c>
      <c r="P239" s="125">
        <f t="shared" si="63"/>
        <v>0</v>
      </c>
      <c r="Q239" s="125">
        <f t="shared" si="63"/>
        <v>0</v>
      </c>
      <c r="R239" s="128">
        <f t="shared" si="63"/>
        <v>0</v>
      </c>
      <c r="S239" s="125">
        <f t="shared" si="63"/>
        <v>0</v>
      </c>
      <c r="T239" s="125">
        <f t="shared" si="63"/>
        <v>0</v>
      </c>
      <c r="U239" s="125">
        <f t="shared" si="63"/>
        <v>0</v>
      </c>
      <c r="V239" s="128">
        <f t="shared" si="63"/>
        <v>0</v>
      </c>
      <c r="W239" s="125">
        <f t="shared" si="63"/>
        <v>0</v>
      </c>
      <c r="X239" s="125">
        <f t="shared" si="63"/>
        <v>0</v>
      </c>
      <c r="Y239" s="125">
        <f t="shared" si="63"/>
        <v>0</v>
      </c>
      <c r="Z239" s="125">
        <f t="shared" si="63"/>
        <v>0</v>
      </c>
      <c r="AA239" s="125">
        <f t="shared" si="63"/>
        <v>0</v>
      </c>
      <c r="AB239" s="125">
        <f t="shared" si="63"/>
        <v>0</v>
      </c>
      <c r="AC239" s="125">
        <f t="shared" si="63"/>
        <v>0</v>
      </c>
    </row>
    <row r="240" spans="1:29" ht="27" customHeight="1">
      <c r="A240" s="47"/>
      <c r="B240" s="64"/>
      <c r="C240" s="59">
        <v>2630</v>
      </c>
      <c r="D240" s="60" t="s">
        <v>273</v>
      </c>
      <c r="E240" s="51">
        <f>SUM([1]Paragrafy!E229)</f>
        <v>36526003</v>
      </c>
      <c r="F240" s="51">
        <f>ROUND([1]Paragrafy!$F229,0)</f>
        <v>36422299</v>
      </c>
      <c r="G240" s="53">
        <f t="shared" si="62"/>
        <v>0.99716081718549932</v>
      </c>
      <c r="H240" s="51">
        <f>SUM(E240)</f>
        <v>36526003</v>
      </c>
      <c r="I240" s="51">
        <f>SUM(F240)</f>
        <v>36422299</v>
      </c>
      <c r="J240" s="51">
        <v>0</v>
      </c>
      <c r="K240" s="51">
        <v>0</v>
      </c>
      <c r="L240" s="51">
        <v>0</v>
      </c>
      <c r="M240" s="51">
        <v>0</v>
      </c>
      <c r="N240" s="54">
        <f>SUM(H240)</f>
        <v>36526003</v>
      </c>
      <c r="O240" s="51">
        <f>SUM(I240)</f>
        <v>36422299</v>
      </c>
      <c r="P240" s="51">
        <v>0</v>
      </c>
      <c r="Q240" s="51">
        <v>0</v>
      </c>
      <c r="R240" s="54">
        <v>0</v>
      </c>
      <c r="S240" s="51">
        <v>0</v>
      </c>
      <c r="T240" s="51">
        <v>0</v>
      </c>
      <c r="U240" s="51">
        <v>0</v>
      </c>
      <c r="V240" s="54">
        <v>0</v>
      </c>
      <c r="W240" s="51">
        <v>0</v>
      </c>
      <c r="X240" s="51">
        <v>0</v>
      </c>
      <c r="Y240" s="51">
        <v>0</v>
      </c>
      <c r="Z240" s="51">
        <v>0</v>
      </c>
      <c r="AA240" s="51">
        <v>0</v>
      </c>
      <c r="AB240" s="51">
        <v>0</v>
      </c>
      <c r="AC240" s="55">
        <v>0</v>
      </c>
    </row>
    <row r="241" spans="1:29" s="46" customFormat="1">
      <c r="A241" s="37"/>
      <c r="B241" s="89" t="s">
        <v>272</v>
      </c>
      <c r="C241" s="129"/>
      <c r="D241" s="130" t="s">
        <v>271</v>
      </c>
      <c r="E241" s="125">
        <f>SUM(E242:E279)</f>
        <v>203745883</v>
      </c>
      <c r="F241" s="125">
        <f>SUM(F242:F279)</f>
        <v>201540869</v>
      </c>
      <c r="G241" s="127">
        <f t="shared" si="62"/>
        <v>0.98917762672043785</v>
      </c>
      <c r="H241" s="125">
        <f t="shared" ref="H241:AC241" si="64">SUM(H242:H279)</f>
        <v>41999519</v>
      </c>
      <c r="I241" s="125">
        <f t="shared" si="64"/>
        <v>41920446</v>
      </c>
      <c r="J241" s="125">
        <f t="shared" si="64"/>
        <v>11766866</v>
      </c>
      <c r="K241" s="125">
        <f t="shared" si="64"/>
        <v>11766243</v>
      </c>
      <c r="L241" s="125">
        <f t="shared" si="64"/>
        <v>29717975</v>
      </c>
      <c r="M241" s="125">
        <f t="shared" si="64"/>
        <v>29706748</v>
      </c>
      <c r="N241" s="125">
        <f t="shared" si="64"/>
        <v>182000</v>
      </c>
      <c r="O241" s="125">
        <f t="shared" si="64"/>
        <v>182000</v>
      </c>
      <c r="P241" s="125">
        <f t="shared" si="64"/>
        <v>94058</v>
      </c>
      <c r="Q241" s="125">
        <f t="shared" si="64"/>
        <v>93308</v>
      </c>
      <c r="R241" s="125">
        <f t="shared" si="64"/>
        <v>238620</v>
      </c>
      <c r="S241" s="125">
        <f t="shared" si="64"/>
        <v>172147</v>
      </c>
      <c r="T241" s="125">
        <f t="shared" si="64"/>
        <v>0</v>
      </c>
      <c r="U241" s="125">
        <f t="shared" si="64"/>
        <v>0</v>
      </c>
      <c r="V241" s="125">
        <f t="shared" si="64"/>
        <v>0</v>
      </c>
      <c r="W241" s="125">
        <f t="shared" si="64"/>
        <v>0</v>
      </c>
      <c r="X241" s="125">
        <f t="shared" si="64"/>
        <v>161746364</v>
      </c>
      <c r="Y241" s="125">
        <f t="shared" si="64"/>
        <v>159620423</v>
      </c>
      <c r="Z241" s="125">
        <f t="shared" si="64"/>
        <v>33633803</v>
      </c>
      <c r="AA241" s="125">
        <f t="shared" si="64"/>
        <v>33162146</v>
      </c>
      <c r="AB241" s="125">
        <f t="shared" si="64"/>
        <v>128112561</v>
      </c>
      <c r="AC241" s="125">
        <f t="shared" si="64"/>
        <v>126458277</v>
      </c>
    </row>
    <row r="242" spans="1:29" ht="51" customHeight="1">
      <c r="A242" s="47"/>
      <c r="B242" s="48"/>
      <c r="C242" s="113" t="s">
        <v>270</v>
      </c>
      <c r="D242" s="60" t="s">
        <v>178</v>
      </c>
      <c r="E242" s="51">
        <f>SUM([1]Paragrafy!E231)</f>
        <v>182000</v>
      </c>
      <c r="F242" s="52">
        <f>ROUND([1]Paragrafy!$F231,0)</f>
        <v>182000</v>
      </c>
      <c r="G242" s="53">
        <f t="shared" si="62"/>
        <v>1</v>
      </c>
      <c r="H242" s="51">
        <f t="shared" ref="H242:H274" si="65">SUM(E242)</f>
        <v>182000</v>
      </c>
      <c r="I242" s="51">
        <f t="shared" ref="I242:I274" si="66">SUM(F242)</f>
        <v>182000</v>
      </c>
      <c r="J242" s="51">
        <v>0</v>
      </c>
      <c r="K242" s="51">
        <v>0</v>
      </c>
      <c r="L242" s="51">
        <v>0</v>
      </c>
      <c r="M242" s="51">
        <v>0</v>
      </c>
      <c r="N242" s="54">
        <f>SUM(H242)</f>
        <v>182000</v>
      </c>
      <c r="O242" s="51">
        <f>SUM(I242)</f>
        <v>182000</v>
      </c>
      <c r="P242" s="51">
        <v>0</v>
      </c>
      <c r="Q242" s="51">
        <v>0</v>
      </c>
      <c r="R242" s="54">
        <v>0</v>
      </c>
      <c r="S242" s="51">
        <v>0</v>
      </c>
      <c r="T242" s="51">
        <v>0</v>
      </c>
      <c r="U242" s="51">
        <v>0</v>
      </c>
      <c r="V242" s="54">
        <v>0</v>
      </c>
      <c r="W242" s="51">
        <v>0</v>
      </c>
      <c r="X242" s="51">
        <v>0</v>
      </c>
      <c r="Y242" s="51">
        <v>0</v>
      </c>
      <c r="Z242" s="51">
        <v>0</v>
      </c>
      <c r="AA242" s="51">
        <v>0</v>
      </c>
      <c r="AB242" s="51">
        <v>0</v>
      </c>
      <c r="AC242" s="51">
        <v>0</v>
      </c>
    </row>
    <row r="243" spans="1:29" ht="12.75" customHeight="1">
      <c r="A243" s="47"/>
      <c r="B243" s="48"/>
      <c r="C243" s="59">
        <v>3020</v>
      </c>
      <c r="D243" s="60" t="s">
        <v>40</v>
      </c>
      <c r="E243" s="51">
        <f>SUM([1]Paragrafy!E232)</f>
        <v>94058</v>
      </c>
      <c r="F243" s="52">
        <f>ROUND([1]Paragrafy!$F232,0)</f>
        <v>93308</v>
      </c>
      <c r="G243" s="53">
        <f t="shared" si="62"/>
        <v>0.99202619660209657</v>
      </c>
      <c r="H243" s="51">
        <f t="shared" si="65"/>
        <v>94058</v>
      </c>
      <c r="I243" s="51">
        <f t="shared" si="66"/>
        <v>93308</v>
      </c>
      <c r="J243" s="51">
        <v>0</v>
      </c>
      <c r="K243" s="51">
        <v>0</v>
      </c>
      <c r="L243" s="51">
        <v>0</v>
      </c>
      <c r="M243" s="51">
        <v>0</v>
      </c>
      <c r="N243" s="54">
        <v>0</v>
      </c>
      <c r="O243" s="51">
        <v>0</v>
      </c>
      <c r="P243" s="51">
        <f>SUM(E243)</f>
        <v>94058</v>
      </c>
      <c r="Q243" s="51">
        <f>SUM(F243)</f>
        <v>93308</v>
      </c>
      <c r="R243" s="54">
        <v>0</v>
      </c>
      <c r="S243" s="51">
        <v>0</v>
      </c>
      <c r="T243" s="51">
        <v>0</v>
      </c>
      <c r="U243" s="51">
        <v>0</v>
      </c>
      <c r="V243" s="54">
        <v>0</v>
      </c>
      <c r="W243" s="51">
        <v>0</v>
      </c>
      <c r="X243" s="51">
        <v>0</v>
      </c>
      <c r="Y243" s="51">
        <v>0</v>
      </c>
      <c r="Z243" s="51">
        <v>0</v>
      </c>
      <c r="AA243" s="51">
        <v>0</v>
      </c>
      <c r="AB243" s="51">
        <v>0</v>
      </c>
      <c r="AC243" s="55">
        <v>0</v>
      </c>
    </row>
    <row r="244" spans="1:29">
      <c r="A244" s="47"/>
      <c r="B244" s="48"/>
      <c r="C244" s="59">
        <v>4010</v>
      </c>
      <c r="D244" s="60" t="s">
        <v>39</v>
      </c>
      <c r="E244" s="51">
        <f>SUM([1]Paragrafy!E233)</f>
        <v>9247607</v>
      </c>
      <c r="F244" s="52">
        <f>ROUND([1]Paragrafy!$F233,0)</f>
        <v>9247607</v>
      </c>
      <c r="G244" s="53">
        <f t="shared" si="62"/>
        <v>1</v>
      </c>
      <c r="H244" s="51">
        <f t="shared" si="65"/>
        <v>9247607</v>
      </c>
      <c r="I244" s="51">
        <f t="shared" si="66"/>
        <v>9247607</v>
      </c>
      <c r="J244" s="51">
        <f t="shared" ref="J244:K247" si="67">SUM(H244)</f>
        <v>9247607</v>
      </c>
      <c r="K244" s="51">
        <f t="shared" si="67"/>
        <v>9247607</v>
      </c>
      <c r="L244" s="51">
        <v>0</v>
      </c>
      <c r="M244" s="51">
        <v>0</v>
      </c>
      <c r="N244" s="54">
        <v>0</v>
      </c>
      <c r="O244" s="51">
        <v>0</v>
      </c>
      <c r="P244" s="51">
        <v>0</v>
      </c>
      <c r="Q244" s="51">
        <v>0</v>
      </c>
      <c r="R244" s="54">
        <v>0</v>
      </c>
      <c r="S244" s="51">
        <v>0</v>
      </c>
      <c r="T244" s="51">
        <v>0</v>
      </c>
      <c r="U244" s="51">
        <v>0</v>
      </c>
      <c r="V244" s="54">
        <v>0</v>
      </c>
      <c r="W244" s="51">
        <v>0</v>
      </c>
      <c r="X244" s="51">
        <v>0</v>
      </c>
      <c r="Y244" s="51">
        <v>0</v>
      </c>
      <c r="Z244" s="51">
        <v>0</v>
      </c>
      <c r="AA244" s="51">
        <v>0</v>
      </c>
      <c r="AB244" s="51">
        <v>0</v>
      </c>
      <c r="AC244" s="55">
        <v>0</v>
      </c>
    </row>
    <row r="245" spans="1:29">
      <c r="A245" s="47"/>
      <c r="B245" s="48"/>
      <c r="C245" s="59">
        <v>4040</v>
      </c>
      <c r="D245" s="60" t="s">
        <v>38</v>
      </c>
      <c r="E245" s="51">
        <f>SUM([1]Paragrafy!E234)</f>
        <v>684649</v>
      </c>
      <c r="F245" s="52">
        <f>ROUND([1]Paragrafy!$F234,0)</f>
        <v>684649</v>
      </c>
      <c r="G245" s="53">
        <f t="shared" si="62"/>
        <v>1</v>
      </c>
      <c r="H245" s="51">
        <f t="shared" si="65"/>
        <v>684649</v>
      </c>
      <c r="I245" s="51">
        <f t="shared" si="66"/>
        <v>684649</v>
      </c>
      <c r="J245" s="51">
        <f t="shared" si="67"/>
        <v>684649</v>
      </c>
      <c r="K245" s="51">
        <f t="shared" si="67"/>
        <v>684649</v>
      </c>
      <c r="L245" s="51">
        <v>0</v>
      </c>
      <c r="M245" s="51">
        <v>0</v>
      </c>
      <c r="N245" s="54">
        <v>0</v>
      </c>
      <c r="O245" s="51">
        <v>0</v>
      </c>
      <c r="P245" s="51">
        <v>0</v>
      </c>
      <c r="Q245" s="51">
        <v>0</v>
      </c>
      <c r="R245" s="54">
        <v>0</v>
      </c>
      <c r="S245" s="51">
        <v>0</v>
      </c>
      <c r="T245" s="51">
        <v>0</v>
      </c>
      <c r="U245" s="51">
        <v>0</v>
      </c>
      <c r="V245" s="54">
        <v>0</v>
      </c>
      <c r="W245" s="51">
        <v>0</v>
      </c>
      <c r="X245" s="51">
        <v>0</v>
      </c>
      <c r="Y245" s="51">
        <v>0</v>
      </c>
      <c r="Z245" s="51">
        <v>0</v>
      </c>
      <c r="AA245" s="51">
        <v>0</v>
      </c>
      <c r="AB245" s="51">
        <v>0</v>
      </c>
      <c r="AC245" s="55">
        <v>0</v>
      </c>
    </row>
    <row r="246" spans="1:29">
      <c r="A246" s="47"/>
      <c r="B246" s="48"/>
      <c r="C246" s="59">
        <v>4110</v>
      </c>
      <c r="D246" s="60" t="s">
        <v>5</v>
      </c>
      <c r="E246" s="51">
        <f>SUM([1]Paragrafy!E235)</f>
        <v>1652655</v>
      </c>
      <c r="F246" s="52">
        <f>ROUND([1]Paragrafy!$F235,0)</f>
        <v>1652184</v>
      </c>
      <c r="G246" s="53">
        <f t="shared" si="62"/>
        <v>0.99971500403895552</v>
      </c>
      <c r="H246" s="51">
        <f t="shared" si="65"/>
        <v>1652655</v>
      </c>
      <c r="I246" s="51">
        <f t="shared" si="66"/>
        <v>1652184</v>
      </c>
      <c r="J246" s="51">
        <f t="shared" si="67"/>
        <v>1652655</v>
      </c>
      <c r="K246" s="51">
        <f t="shared" si="67"/>
        <v>1652184</v>
      </c>
      <c r="L246" s="51">
        <v>0</v>
      </c>
      <c r="M246" s="51">
        <v>0</v>
      </c>
      <c r="N246" s="54">
        <v>0</v>
      </c>
      <c r="O246" s="51">
        <v>0</v>
      </c>
      <c r="P246" s="51">
        <v>0</v>
      </c>
      <c r="Q246" s="51">
        <v>0</v>
      </c>
      <c r="R246" s="54">
        <v>0</v>
      </c>
      <c r="S246" s="51">
        <v>0</v>
      </c>
      <c r="T246" s="51">
        <v>0</v>
      </c>
      <c r="U246" s="51">
        <v>0</v>
      </c>
      <c r="V246" s="54">
        <v>0</v>
      </c>
      <c r="W246" s="51">
        <v>0</v>
      </c>
      <c r="X246" s="51">
        <v>0</v>
      </c>
      <c r="Y246" s="51">
        <v>0</v>
      </c>
      <c r="Z246" s="51">
        <v>0</v>
      </c>
      <c r="AA246" s="51">
        <v>0</v>
      </c>
      <c r="AB246" s="51">
        <v>0</v>
      </c>
      <c r="AC246" s="55">
        <v>0</v>
      </c>
    </row>
    <row r="247" spans="1:29">
      <c r="A247" s="47"/>
      <c r="B247" s="48"/>
      <c r="C247" s="59">
        <v>4120</v>
      </c>
      <c r="D247" s="60" t="s">
        <v>4</v>
      </c>
      <c r="E247" s="51">
        <f>SUM([1]Paragrafy!E236)</f>
        <v>172500</v>
      </c>
      <c r="F247" s="52">
        <f>ROUND([1]Paragrafy!$F236,0)</f>
        <v>172361</v>
      </c>
      <c r="G247" s="53">
        <f t="shared" si="62"/>
        <v>0.99919420289855077</v>
      </c>
      <c r="H247" s="51">
        <f t="shared" si="65"/>
        <v>172500</v>
      </c>
      <c r="I247" s="51">
        <f t="shared" si="66"/>
        <v>172361</v>
      </c>
      <c r="J247" s="51">
        <f t="shared" si="67"/>
        <v>172500</v>
      </c>
      <c r="K247" s="51">
        <f t="shared" si="67"/>
        <v>172361</v>
      </c>
      <c r="L247" s="51">
        <v>0</v>
      </c>
      <c r="M247" s="51">
        <v>0</v>
      </c>
      <c r="N247" s="54">
        <v>0</v>
      </c>
      <c r="O247" s="51">
        <v>0</v>
      </c>
      <c r="P247" s="51">
        <v>0</v>
      </c>
      <c r="Q247" s="51">
        <v>0</v>
      </c>
      <c r="R247" s="54">
        <v>0</v>
      </c>
      <c r="S247" s="51">
        <v>0</v>
      </c>
      <c r="T247" s="51">
        <v>0</v>
      </c>
      <c r="U247" s="51">
        <v>0</v>
      </c>
      <c r="V247" s="54">
        <v>0</v>
      </c>
      <c r="W247" s="51">
        <v>0</v>
      </c>
      <c r="X247" s="51">
        <v>0</v>
      </c>
      <c r="Y247" s="51">
        <v>0</v>
      </c>
      <c r="Z247" s="51">
        <v>0</v>
      </c>
      <c r="AA247" s="51">
        <v>0</v>
      </c>
      <c r="AB247" s="51">
        <v>0</v>
      </c>
      <c r="AC247" s="55">
        <v>0</v>
      </c>
    </row>
    <row r="248" spans="1:29" ht="25.5">
      <c r="A248" s="47"/>
      <c r="B248" s="48"/>
      <c r="C248" s="59">
        <v>4140</v>
      </c>
      <c r="D248" s="60" t="s">
        <v>95</v>
      </c>
      <c r="E248" s="51">
        <f>SUM([1]Paragrafy!E237)</f>
        <v>135147</v>
      </c>
      <c r="F248" s="52">
        <f>ROUND([1]Paragrafy!$F237,0)</f>
        <v>135147</v>
      </c>
      <c r="G248" s="53">
        <f t="shared" si="62"/>
        <v>1</v>
      </c>
      <c r="H248" s="51">
        <f t="shared" si="65"/>
        <v>135147</v>
      </c>
      <c r="I248" s="51">
        <f t="shared" si="66"/>
        <v>135147</v>
      </c>
      <c r="J248" s="51">
        <v>0</v>
      </c>
      <c r="K248" s="51">
        <v>0</v>
      </c>
      <c r="L248" s="51">
        <f>SUM(H248)</f>
        <v>135147</v>
      </c>
      <c r="M248" s="51">
        <f>SUM(F248)</f>
        <v>135147</v>
      </c>
      <c r="N248" s="54">
        <v>0</v>
      </c>
      <c r="O248" s="51">
        <v>0</v>
      </c>
      <c r="P248" s="51">
        <v>0</v>
      </c>
      <c r="Q248" s="51">
        <v>0</v>
      </c>
      <c r="R248" s="54">
        <v>0</v>
      </c>
      <c r="S248" s="51">
        <v>0</v>
      </c>
      <c r="T248" s="51">
        <v>0</v>
      </c>
      <c r="U248" s="51">
        <v>0</v>
      </c>
      <c r="V248" s="54">
        <v>0</v>
      </c>
      <c r="W248" s="51">
        <v>0</v>
      </c>
      <c r="X248" s="51">
        <v>0</v>
      </c>
      <c r="Y248" s="51">
        <v>0</v>
      </c>
      <c r="Z248" s="51">
        <v>0</v>
      </c>
      <c r="AA248" s="51">
        <v>0</v>
      </c>
      <c r="AB248" s="51">
        <v>0</v>
      </c>
      <c r="AC248" s="55">
        <v>0</v>
      </c>
    </row>
    <row r="249" spans="1:29">
      <c r="A249" s="47"/>
      <c r="B249" s="48"/>
      <c r="C249" s="59">
        <v>4170</v>
      </c>
      <c r="D249" s="60" t="s">
        <v>3</v>
      </c>
      <c r="E249" s="51">
        <f>SUM([1]Paragrafy!E238)</f>
        <v>9455</v>
      </c>
      <c r="F249" s="52">
        <f>ROUND([1]Paragrafy!$F238,0)</f>
        <v>9442</v>
      </c>
      <c r="G249" s="53">
        <f t="shared" si="62"/>
        <v>0.99862506610259127</v>
      </c>
      <c r="H249" s="51">
        <f t="shared" si="65"/>
        <v>9455</v>
      </c>
      <c r="I249" s="51">
        <f t="shared" si="66"/>
        <v>9442</v>
      </c>
      <c r="J249" s="51">
        <f>SUM(H249)</f>
        <v>9455</v>
      </c>
      <c r="K249" s="51">
        <f>SUM(F249)</f>
        <v>9442</v>
      </c>
      <c r="L249" s="51">
        <v>0</v>
      </c>
      <c r="M249" s="51">
        <v>0</v>
      </c>
      <c r="N249" s="54">
        <v>0</v>
      </c>
      <c r="O249" s="51">
        <v>0</v>
      </c>
      <c r="P249" s="51">
        <v>0</v>
      </c>
      <c r="Q249" s="51">
        <v>0</v>
      </c>
      <c r="R249" s="54">
        <v>0</v>
      </c>
      <c r="S249" s="51">
        <v>0</v>
      </c>
      <c r="T249" s="51">
        <v>0</v>
      </c>
      <c r="U249" s="51">
        <v>0</v>
      </c>
      <c r="V249" s="54">
        <v>0</v>
      </c>
      <c r="W249" s="51">
        <v>0</v>
      </c>
      <c r="X249" s="51">
        <v>0</v>
      </c>
      <c r="Y249" s="51">
        <v>0</v>
      </c>
      <c r="Z249" s="51">
        <v>0</v>
      </c>
      <c r="AA249" s="51">
        <v>0</v>
      </c>
      <c r="AB249" s="51">
        <v>0</v>
      </c>
      <c r="AC249" s="55">
        <v>0</v>
      </c>
    </row>
    <row r="250" spans="1:29">
      <c r="A250" s="47"/>
      <c r="B250" s="48"/>
      <c r="C250" s="59">
        <v>4210</v>
      </c>
      <c r="D250" s="60" t="s">
        <v>2</v>
      </c>
      <c r="E250" s="51">
        <f>SUM([1]Paragrafy!E239)</f>
        <v>2230356</v>
      </c>
      <c r="F250" s="52">
        <f>ROUND([1]Paragrafy!$F239,0)</f>
        <v>2226640</v>
      </c>
      <c r="G250" s="53">
        <f t="shared" si="62"/>
        <v>0.9983338982655684</v>
      </c>
      <c r="H250" s="51">
        <f t="shared" si="65"/>
        <v>2230356</v>
      </c>
      <c r="I250" s="51">
        <f t="shared" si="66"/>
        <v>2226640</v>
      </c>
      <c r="J250" s="51">
        <v>0</v>
      </c>
      <c r="K250" s="51">
        <v>0</v>
      </c>
      <c r="L250" s="51">
        <f>SUM(H250)</f>
        <v>2230356</v>
      </c>
      <c r="M250" s="51">
        <f>SUM(F250)</f>
        <v>2226640</v>
      </c>
      <c r="N250" s="54">
        <v>0</v>
      </c>
      <c r="O250" s="51">
        <v>0</v>
      </c>
      <c r="P250" s="51">
        <v>0</v>
      </c>
      <c r="Q250" s="51">
        <v>0</v>
      </c>
      <c r="R250" s="54">
        <v>0</v>
      </c>
      <c r="S250" s="51">
        <v>0</v>
      </c>
      <c r="T250" s="51">
        <v>0</v>
      </c>
      <c r="U250" s="51">
        <v>0</v>
      </c>
      <c r="V250" s="54">
        <v>0</v>
      </c>
      <c r="W250" s="51">
        <v>0</v>
      </c>
      <c r="X250" s="51">
        <v>0</v>
      </c>
      <c r="Y250" s="51">
        <v>0</v>
      </c>
      <c r="Z250" s="51">
        <v>0</v>
      </c>
      <c r="AA250" s="51">
        <v>0</v>
      </c>
      <c r="AB250" s="51">
        <v>0</v>
      </c>
      <c r="AC250" s="55">
        <v>0</v>
      </c>
    </row>
    <row r="251" spans="1:29">
      <c r="A251" s="47"/>
      <c r="B251" s="48"/>
      <c r="C251" s="59">
        <v>4260</v>
      </c>
      <c r="D251" s="60" t="s">
        <v>36</v>
      </c>
      <c r="E251" s="51">
        <f>SUM([1]Paragrafy!E240)</f>
        <v>255715</v>
      </c>
      <c r="F251" s="52">
        <f>ROUND([1]Paragrafy!$F240,0)</f>
        <v>254577</v>
      </c>
      <c r="G251" s="53">
        <f t="shared" si="62"/>
        <v>0.99554973310130424</v>
      </c>
      <c r="H251" s="51">
        <f t="shared" si="65"/>
        <v>255715</v>
      </c>
      <c r="I251" s="51">
        <f t="shared" si="66"/>
        <v>254577</v>
      </c>
      <c r="J251" s="51">
        <v>0</v>
      </c>
      <c r="K251" s="51">
        <v>0</v>
      </c>
      <c r="L251" s="51">
        <f>SUM(H251)</f>
        <v>255715</v>
      </c>
      <c r="M251" s="51">
        <f>SUM(F251)</f>
        <v>254577</v>
      </c>
      <c r="N251" s="54">
        <v>0</v>
      </c>
      <c r="O251" s="51">
        <v>0</v>
      </c>
      <c r="P251" s="51">
        <v>0</v>
      </c>
      <c r="Q251" s="51">
        <v>0</v>
      </c>
      <c r="R251" s="54">
        <v>0</v>
      </c>
      <c r="S251" s="51">
        <v>0</v>
      </c>
      <c r="T251" s="51">
        <v>0</v>
      </c>
      <c r="U251" s="51">
        <v>0</v>
      </c>
      <c r="V251" s="54">
        <v>0</v>
      </c>
      <c r="W251" s="51">
        <v>0</v>
      </c>
      <c r="X251" s="51">
        <v>0</v>
      </c>
      <c r="Y251" s="51">
        <v>0</v>
      </c>
      <c r="Z251" s="51">
        <v>0</v>
      </c>
      <c r="AA251" s="51">
        <v>0</v>
      </c>
      <c r="AB251" s="51">
        <v>0</v>
      </c>
      <c r="AC251" s="55">
        <v>0</v>
      </c>
    </row>
    <row r="252" spans="1:29">
      <c r="A252" s="47"/>
      <c r="B252" s="48"/>
      <c r="C252" s="59">
        <v>4270</v>
      </c>
      <c r="D252" s="60" t="s">
        <v>35</v>
      </c>
      <c r="E252" s="51">
        <f>SUM([1]Paragrafy!E241)</f>
        <v>12789519</v>
      </c>
      <c r="F252" s="52">
        <f>ROUND([1]Paragrafy!$F241,0)</f>
        <v>12789256</v>
      </c>
      <c r="G252" s="53">
        <f t="shared" si="62"/>
        <v>0.99997943628685337</v>
      </c>
      <c r="H252" s="51">
        <f t="shared" si="65"/>
        <v>12789519</v>
      </c>
      <c r="I252" s="51">
        <f t="shared" si="66"/>
        <v>12789256</v>
      </c>
      <c r="J252" s="51">
        <v>0</v>
      </c>
      <c r="K252" s="51">
        <v>0</v>
      </c>
      <c r="L252" s="51">
        <f>SUM(H252)</f>
        <v>12789519</v>
      </c>
      <c r="M252" s="51">
        <f>SUM(F252)</f>
        <v>12789256</v>
      </c>
      <c r="N252" s="54">
        <v>0</v>
      </c>
      <c r="O252" s="51">
        <v>0</v>
      </c>
      <c r="P252" s="51">
        <v>0</v>
      </c>
      <c r="Q252" s="51">
        <v>0</v>
      </c>
      <c r="R252" s="54">
        <v>0</v>
      </c>
      <c r="S252" s="51">
        <v>0</v>
      </c>
      <c r="T252" s="51">
        <v>0</v>
      </c>
      <c r="U252" s="51">
        <v>0</v>
      </c>
      <c r="V252" s="54">
        <v>0</v>
      </c>
      <c r="W252" s="51">
        <v>0</v>
      </c>
      <c r="X252" s="51">
        <v>0</v>
      </c>
      <c r="Y252" s="51">
        <v>0</v>
      </c>
      <c r="Z252" s="51">
        <v>0</v>
      </c>
      <c r="AA252" s="51">
        <v>0</v>
      </c>
      <c r="AB252" s="51">
        <v>0</v>
      </c>
      <c r="AC252" s="55">
        <v>0</v>
      </c>
    </row>
    <row r="253" spans="1:29">
      <c r="A253" s="47"/>
      <c r="B253" s="48"/>
      <c r="C253" s="59">
        <v>4280</v>
      </c>
      <c r="D253" s="60" t="s">
        <v>34</v>
      </c>
      <c r="E253" s="51">
        <f>SUM([1]Paragrafy!E242)</f>
        <v>22060</v>
      </c>
      <c r="F253" s="52">
        <f>ROUND([1]Paragrafy!$F242,0)</f>
        <v>21802</v>
      </c>
      <c r="G253" s="53">
        <f t="shared" si="62"/>
        <v>0.98830462375339978</v>
      </c>
      <c r="H253" s="51">
        <f t="shared" si="65"/>
        <v>22060</v>
      </c>
      <c r="I253" s="51">
        <f t="shared" si="66"/>
        <v>21802</v>
      </c>
      <c r="J253" s="51">
        <v>0</v>
      </c>
      <c r="K253" s="51">
        <v>0</v>
      </c>
      <c r="L253" s="51">
        <f>SUM(H253)</f>
        <v>22060</v>
      </c>
      <c r="M253" s="51">
        <f>SUM(F253)</f>
        <v>21802</v>
      </c>
      <c r="N253" s="54">
        <v>0</v>
      </c>
      <c r="O253" s="51">
        <v>0</v>
      </c>
      <c r="P253" s="51">
        <v>0</v>
      </c>
      <c r="Q253" s="51">
        <v>0</v>
      </c>
      <c r="R253" s="54">
        <v>0</v>
      </c>
      <c r="S253" s="51">
        <v>0</v>
      </c>
      <c r="T253" s="51">
        <v>0</v>
      </c>
      <c r="U253" s="51">
        <v>0</v>
      </c>
      <c r="V253" s="54">
        <v>0</v>
      </c>
      <c r="W253" s="51">
        <v>0</v>
      </c>
      <c r="X253" s="51">
        <v>0</v>
      </c>
      <c r="Y253" s="51">
        <v>0</v>
      </c>
      <c r="Z253" s="51">
        <v>0</v>
      </c>
      <c r="AA253" s="51">
        <v>0</v>
      </c>
      <c r="AB253" s="51">
        <v>0</v>
      </c>
      <c r="AC253" s="55">
        <v>0</v>
      </c>
    </row>
    <row r="254" spans="1:29">
      <c r="A254" s="47"/>
      <c r="B254" s="48"/>
      <c r="C254" s="59">
        <v>4300</v>
      </c>
      <c r="D254" s="60" t="s">
        <v>1</v>
      </c>
      <c r="E254" s="51">
        <f>SUM([1]Paragrafy!E243)</f>
        <v>13112478</v>
      </c>
      <c r="F254" s="52">
        <f>ROUND([1]Paragrafy!$F243,0)</f>
        <v>13112472</v>
      </c>
      <c r="G254" s="53">
        <f t="shared" si="62"/>
        <v>0.99999954242058597</v>
      </c>
      <c r="H254" s="51">
        <f t="shared" si="65"/>
        <v>13112478</v>
      </c>
      <c r="I254" s="51">
        <f t="shared" si="66"/>
        <v>13112472</v>
      </c>
      <c r="J254" s="51">
        <v>0</v>
      </c>
      <c r="K254" s="51">
        <v>0</v>
      </c>
      <c r="L254" s="51">
        <f>SUM(H254)</f>
        <v>13112478</v>
      </c>
      <c r="M254" s="51">
        <f>SUM(F254)</f>
        <v>13112472</v>
      </c>
      <c r="N254" s="54">
        <v>0</v>
      </c>
      <c r="O254" s="51">
        <v>0</v>
      </c>
      <c r="P254" s="51">
        <v>0</v>
      </c>
      <c r="Q254" s="51">
        <v>0</v>
      </c>
      <c r="R254" s="54">
        <v>0</v>
      </c>
      <c r="S254" s="51">
        <v>0</v>
      </c>
      <c r="T254" s="51">
        <v>0</v>
      </c>
      <c r="U254" s="51">
        <v>0</v>
      </c>
      <c r="V254" s="54">
        <v>0</v>
      </c>
      <c r="W254" s="51">
        <v>0</v>
      </c>
      <c r="X254" s="51">
        <v>0</v>
      </c>
      <c r="Y254" s="51">
        <v>0</v>
      </c>
      <c r="Z254" s="51">
        <v>0</v>
      </c>
      <c r="AA254" s="51">
        <v>0</v>
      </c>
      <c r="AB254" s="51">
        <v>0</v>
      </c>
      <c r="AC254" s="55">
        <v>0</v>
      </c>
    </row>
    <row r="255" spans="1:29">
      <c r="A255" s="47"/>
      <c r="B255" s="48"/>
      <c r="C255" s="59">
        <v>4307</v>
      </c>
      <c r="D255" s="60" t="s">
        <v>1</v>
      </c>
      <c r="E255" s="51">
        <f>SUM([1]Paragrafy!E244)</f>
        <v>38620</v>
      </c>
      <c r="F255" s="52">
        <f>ROUND([1]Paragrafy!$F244,0)</f>
        <v>0</v>
      </c>
      <c r="G255" s="53">
        <f t="shared" si="62"/>
        <v>0</v>
      </c>
      <c r="H255" s="51">
        <f t="shared" si="65"/>
        <v>38620</v>
      </c>
      <c r="I255" s="51">
        <f t="shared" si="66"/>
        <v>0</v>
      </c>
      <c r="J255" s="51">
        <v>0</v>
      </c>
      <c r="K255" s="51">
        <v>0</v>
      </c>
      <c r="L255" s="51">
        <v>0</v>
      </c>
      <c r="M255" s="51">
        <v>0</v>
      </c>
      <c r="N255" s="54">
        <v>0</v>
      </c>
      <c r="O255" s="51">
        <v>0</v>
      </c>
      <c r="P255" s="51">
        <v>0</v>
      </c>
      <c r="Q255" s="51">
        <v>0</v>
      </c>
      <c r="R255" s="54">
        <f>SUM(H255)</f>
        <v>38620</v>
      </c>
      <c r="S255" s="51">
        <f>SUM(I255)</f>
        <v>0</v>
      </c>
      <c r="T255" s="51">
        <v>0</v>
      </c>
      <c r="U255" s="51">
        <v>0</v>
      </c>
      <c r="V255" s="54">
        <v>0</v>
      </c>
      <c r="W255" s="51">
        <v>0</v>
      </c>
      <c r="X255" s="51">
        <v>0</v>
      </c>
      <c r="Y255" s="51">
        <v>0</v>
      </c>
      <c r="Z255" s="51">
        <v>0</v>
      </c>
      <c r="AA255" s="51">
        <v>0</v>
      </c>
      <c r="AB255" s="51">
        <v>0</v>
      </c>
      <c r="AC255" s="55">
        <v>0</v>
      </c>
    </row>
    <row r="256" spans="1:29">
      <c r="A256" s="47"/>
      <c r="B256" s="48"/>
      <c r="C256" s="59">
        <v>4350</v>
      </c>
      <c r="D256" s="60" t="s">
        <v>33</v>
      </c>
      <c r="E256" s="51">
        <f>SUM([1]Paragrafy!E245)</f>
        <v>27221</v>
      </c>
      <c r="F256" s="52">
        <f>ROUND([1]Paragrafy!$F245,0)</f>
        <v>27221</v>
      </c>
      <c r="G256" s="53">
        <f t="shared" si="62"/>
        <v>1</v>
      </c>
      <c r="H256" s="51">
        <f t="shared" si="65"/>
        <v>27221</v>
      </c>
      <c r="I256" s="51">
        <f t="shared" si="66"/>
        <v>27221</v>
      </c>
      <c r="J256" s="51">
        <v>0</v>
      </c>
      <c r="K256" s="51">
        <v>0</v>
      </c>
      <c r="L256" s="51">
        <f t="shared" ref="L256:L269" si="68">SUM(H256)</f>
        <v>27221</v>
      </c>
      <c r="M256" s="51">
        <f t="shared" ref="M256:M269" si="69">SUM(F256)</f>
        <v>27221</v>
      </c>
      <c r="N256" s="54">
        <v>0</v>
      </c>
      <c r="O256" s="51">
        <v>0</v>
      </c>
      <c r="P256" s="51">
        <v>0</v>
      </c>
      <c r="Q256" s="51">
        <v>0</v>
      </c>
      <c r="R256" s="54">
        <v>0</v>
      </c>
      <c r="S256" s="51">
        <v>0</v>
      </c>
      <c r="T256" s="51">
        <v>0</v>
      </c>
      <c r="U256" s="51">
        <v>0</v>
      </c>
      <c r="V256" s="54">
        <v>0</v>
      </c>
      <c r="W256" s="51">
        <v>0</v>
      </c>
      <c r="X256" s="51">
        <v>0</v>
      </c>
      <c r="Y256" s="51">
        <v>0</v>
      </c>
      <c r="Z256" s="51">
        <v>0</v>
      </c>
      <c r="AA256" s="51">
        <v>0</v>
      </c>
      <c r="AB256" s="51">
        <v>0</v>
      </c>
      <c r="AC256" s="55">
        <v>0</v>
      </c>
    </row>
    <row r="257" spans="1:29" ht="38.25">
      <c r="A257" s="47"/>
      <c r="B257" s="48"/>
      <c r="C257" s="59">
        <v>4360</v>
      </c>
      <c r="D257" s="60" t="s">
        <v>32</v>
      </c>
      <c r="E257" s="51">
        <f>SUM([1]Paragrafy!E246)</f>
        <v>69433</v>
      </c>
      <c r="F257" s="52">
        <f>ROUND([1]Paragrafy!$F246,0)</f>
        <v>68434</v>
      </c>
      <c r="G257" s="53">
        <f t="shared" si="62"/>
        <v>0.98561202886235655</v>
      </c>
      <c r="H257" s="51">
        <f t="shared" si="65"/>
        <v>69433</v>
      </c>
      <c r="I257" s="51">
        <f t="shared" si="66"/>
        <v>68434</v>
      </c>
      <c r="J257" s="51">
        <v>0</v>
      </c>
      <c r="K257" s="51">
        <v>0</v>
      </c>
      <c r="L257" s="51">
        <f t="shared" si="68"/>
        <v>69433</v>
      </c>
      <c r="M257" s="51">
        <f t="shared" si="69"/>
        <v>68434</v>
      </c>
      <c r="N257" s="54">
        <v>0</v>
      </c>
      <c r="O257" s="51">
        <v>0</v>
      </c>
      <c r="P257" s="51">
        <v>0</v>
      </c>
      <c r="Q257" s="51">
        <v>0</v>
      </c>
      <c r="R257" s="54">
        <v>0</v>
      </c>
      <c r="S257" s="51">
        <v>0</v>
      </c>
      <c r="T257" s="51">
        <v>0</v>
      </c>
      <c r="U257" s="51">
        <v>0</v>
      </c>
      <c r="V257" s="54">
        <v>0</v>
      </c>
      <c r="W257" s="51">
        <v>0</v>
      </c>
      <c r="X257" s="51">
        <v>0</v>
      </c>
      <c r="Y257" s="51">
        <v>0</v>
      </c>
      <c r="Z257" s="51">
        <v>0</v>
      </c>
      <c r="AA257" s="51">
        <v>0</v>
      </c>
      <c r="AB257" s="51">
        <v>0</v>
      </c>
      <c r="AC257" s="55">
        <v>0</v>
      </c>
    </row>
    <row r="258" spans="1:29" ht="38.25">
      <c r="A258" s="47"/>
      <c r="B258" s="48"/>
      <c r="C258" s="59">
        <v>4370</v>
      </c>
      <c r="D258" s="60" t="s">
        <v>31</v>
      </c>
      <c r="E258" s="51">
        <f>SUM([1]Paragrafy!E247)</f>
        <v>47700</v>
      </c>
      <c r="F258" s="52">
        <f>ROUND([1]Paragrafy!$F247,0)</f>
        <v>47098</v>
      </c>
      <c r="G258" s="53">
        <f t="shared" si="62"/>
        <v>0.98737945492662471</v>
      </c>
      <c r="H258" s="51">
        <f t="shared" si="65"/>
        <v>47700</v>
      </c>
      <c r="I258" s="51">
        <f t="shared" si="66"/>
        <v>47098</v>
      </c>
      <c r="J258" s="51">
        <v>0</v>
      </c>
      <c r="K258" s="51">
        <v>0</v>
      </c>
      <c r="L258" s="51">
        <f t="shared" si="68"/>
        <v>47700</v>
      </c>
      <c r="M258" s="51">
        <f t="shared" si="69"/>
        <v>47098</v>
      </c>
      <c r="N258" s="54">
        <v>0</v>
      </c>
      <c r="O258" s="51">
        <v>0</v>
      </c>
      <c r="P258" s="51">
        <v>0</v>
      </c>
      <c r="Q258" s="51">
        <v>0</v>
      </c>
      <c r="R258" s="54">
        <v>0</v>
      </c>
      <c r="S258" s="51">
        <v>0</v>
      </c>
      <c r="T258" s="51">
        <v>0</v>
      </c>
      <c r="U258" s="51">
        <v>0</v>
      </c>
      <c r="V258" s="54">
        <v>0</v>
      </c>
      <c r="W258" s="51">
        <v>0</v>
      </c>
      <c r="X258" s="51">
        <v>0</v>
      </c>
      <c r="Y258" s="51">
        <v>0</v>
      </c>
      <c r="Z258" s="51">
        <v>0</v>
      </c>
      <c r="AA258" s="51">
        <v>0</v>
      </c>
      <c r="AB258" s="51">
        <v>0</v>
      </c>
      <c r="AC258" s="55">
        <v>0</v>
      </c>
    </row>
    <row r="259" spans="1:29" ht="25.5">
      <c r="A259" s="47"/>
      <c r="B259" s="48"/>
      <c r="C259" s="59">
        <v>4390</v>
      </c>
      <c r="D259" s="60" t="s">
        <v>66</v>
      </c>
      <c r="E259" s="51">
        <f>SUM([1]Paragrafy!E248)</f>
        <v>32731</v>
      </c>
      <c r="F259" s="52">
        <f>ROUND([1]Paragrafy!$F248,0)</f>
        <v>32730</v>
      </c>
      <c r="G259" s="53">
        <f t="shared" si="62"/>
        <v>0.99996944792398645</v>
      </c>
      <c r="H259" s="51">
        <f t="shared" si="65"/>
        <v>32731</v>
      </c>
      <c r="I259" s="51">
        <f t="shared" si="66"/>
        <v>32730</v>
      </c>
      <c r="J259" s="51">
        <v>0</v>
      </c>
      <c r="K259" s="51">
        <v>0</v>
      </c>
      <c r="L259" s="51">
        <f t="shared" si="68"/>
        <v>32731</v>
      </c>
      <c r="M259" s="51">
        <f t="shared" si="69"/>
        <v>32730</v>
      </c>
      <c r="N259" s="54">
        <v>0</v>
      </c>
      <c r="O259" s="51">
        <v>0</v>
      </c>
      <c r="P259" s="51">
        <v>0</v>
      </c>
      <c r="Q259" s="51">
        <v>0</v>
      </c>
      <c r="R259" s="54">
        <v>0</v>
      </c>
      <c r="S259" s="51">
        <v>0</v>
      </c>
      <c r="T259" s="51">
        <v>0</v>
      </c>
      <c r="U259" s="51">
        <v>0</v>
      </c>
      <c r="V259" s="54">
        <v>0</v>
      </c>
      <c r="W259" s="51">
        <v>0</v>
      </c>
      <c r="X259" s="51">
        <v>0</v>
      </c>
      <c r="Y259" s="51">
        <v>0</v>
      </c>
      <c r="Z259" s="51">
        <v>0</v>
      </c>
      <c r="AA259" s="51">
        <v>0</v>
      </c>
      <c r="AB259" s="51">
        <v>0</v>
      </c>
      <c r="AC259" s="55">
        <v>0</v>
      </c>
    </row>
    <row r="260" spans="1:29" ht="25.5">
      <c r="A260" s="47"/>
      <c r="B260" s="48"/>
      <c r="C260" s="59">
        <v>4400</v>
      </c>
      <c r="D260" s="60" t="s">
        <v>91</v>
      </c>
      <c r="E260" s="51">
        <f>SUM([1]Paragrafy!E249)</f>
        <v>106200</v>
      </c>
      <c r="F260" s="52">
        <f>ROUND([1]Paragrafy!$F249,0)</f>
        <v>106179</v>
      </c>
      <c r="G260" s="53">
        <f t="shared" si="62"/>
        <v>0.99980225988700566</v>
      </c>
      <c r="H260" s="51">
        <f t="shared" si="65"/>
        <v>106200</v>
      </c>
      <c r="I260" s="51">
        <f t="shared" si="66"/>
        <v>106179</v>
      </c>
      <c r="J260" s="51">
        <v>0</v>
      </c>
      <c r="K260" s="51">
        <v>0</v>
      </c>
      <c r="L260" s="51">
        <f t="shared" si="68"/>
        <v>106200</v>
      </c>
      <c r="M260" s="51">
        <f t="shared" si="69"/>
        <v>106179</v>
      </c>
      <c r="N260" s="54">
        <v>0</v>
      </c>
      <c r="O260" s="51">
        <v>0</v>
      </c>
      <c r="P260" s="51">
        <v>0</v>
      </c>
      <c r="Q260" s="51">
        <v>0</v>
      </c>
      <c r="R260" s="54">
        <v>0</v>
      </c>
      <c r="S260" s="51">
        <v>0</v>
      </c>
      <c r="T260" s="51">
        <v>0</v>
      </c>
      <c r="U260" s="51">
        <v>0</v>
      </c>
      <c r="V260" s="54">
        <v>0</v>
      </c>
      <c r="W260" s="51">
        <v>0</v>
      </c>
      <c r="X260" s="51">
        <v>0</v>
      </c>
      <c r="Y260" s="51">
        <v>0</v>
      </c>
      <c r="Z260" s="51">
        <v>0</v>
      </c>
      <c r="AA260" s="51">
        <v>0</v>
      </c>
      <c r="AB260" s="51">
        <v>0</v>
      </c>
      <c r="AC260" s="55">
        <v>0</v>
      </c>
    </row>
    <row r="261" spans="1:29">
      <c r="A261" s="47"/>
      <c r="B261" s="48"/>
      <c r="C261" s="59">
        <v>4410</v>
      </c>
      <c r="D261" s="60" t="s">
        <v>30</v>
      </c>
      <c r="E261" s="51">
        <f>SUM([1]Paragrafy!E250)</f>
        <v>5198</v>
      </c>
      <c r="F261" s="52">
        <f>ROUND([1]Paragrafy!$F250,0)</f>
        <v>5192</v>
      </c>
      <c r="G261" s="53">
        <f t="shared" si="62"/>
        <v>0.99884570988841859</v>
      </c>
      <c r="H261" s="51">
        <f t="shared" si="65"/>
        <v>5198</v>
      </c>
      <c r="I261" s="51">
        <f t="shared" si="66"/>
        <v>5192</v>
      </c>
      <c r="J261" s="51">
        <v>0</v>
      </c>
      <c r="K261" s="51">
        <v>0</v>
      </c>
      <c r="L261" s="51">
        <f t="shared" si="68"/>
        <v>5198</v>
      </c>
      <c r="M261" s="51">
        <f t="shared" si="69"/>
        <v>5192</v>
      </c>
      <c r="N261" s="54">
        <v>0</v>
      </c>
      <c r="O261" s="51">
        <v>0</v>
      </c>
      <c r="P261" s="51">
        <v>0</v>
      </c>
      <c r="Q261" s="51">
        <v>0</v>
      </c>
      <c r="R261" s="54">
        <v>0</v>
      </c>
      <c r="S261" s="51">
        <v>0</v>
      </c>
      <c r="T261" s="51">
        <v>0</v>
      </c>
      <c r="U261" s="51">
        <v>0</v>
      </c>
      <c r="V261" s="54">
        <v>0</v>
      </c>
      <c r="W261" s="51">
        <v>0</v>
      </c>
      <c r="X261" s="51">
        <v>0</v>
      </c>
      <c r="Y261" s="51">
        <v>0</v>
      </c>
      <c r="Z261" s="51">
        <v>0</v>
      </c>
      <c r="AA261" s="51">
        <v>0</v>
      </c>
      <c r="AB261" s="51">
        <v>0</v>
      </c>
      <c r="AC261" s="55">
        <v>0</v>
      </c>
    </row>
    <row r="262" spans="1:29">
      <c r="A262" s="47"/>
      <c r="B262" s="48"/>
      <c r="C262" s="59">
        <v>4420</v>
      </c>
      <c r="D262" s="60" t="s">
        <v>29</v>
      </c>
      <c r="E262" s="51">
        <f>SUM([1]Paragrafy!E251)</f>
        <v>418</v>
      </c>
      <c r="F262" s="52">
        <f>ROUND([1]Paragrafy!$F251,0)</f>
        <v>417</v>
      </c>
      <c r="G262" s="53">
        <f t="shared" si="62"/>
        <v>0.99760765550239239</v>
      </c>
      <c r="H262" s="51">
        <f t="shared" si="65"/>
        <v>418</v>
      </c>
      <c r="I262" s="51">
        <f t="shared" si="66"/>
        <v>417</v>
      </c>
      <c r="J262" s="51">
        <v>0</v>
      </c>
      <c r="K262" s="51">
        <v>0</v>
      </c>
      <c r="L262" s="51">
        <f t="shared" si="68"/>
        <v>418</v>
      </c>
      <c r="M262" s="51">
        <f t="shared" si="69"/>
        <v>417</v>
      </c>
      <c r="N262" s="54">
        <v>0</v>
      </c>
      <c r="O262" s="51">
        <v>0</v>
      </c>
      <c r="P262" s="51">
        <v>0</v>
      </c>
      <c r="Q262" s="51">
        <v>0</v>
      </c>
      <c r="R262" s="54">
        <v>0</v>
      </c>
      <c r="S262" s="51">
        <v>0</v>
      </c>
      <c r="T262" s="51">
        <v>0</v>
      </c>
      <c r="U262" s="51">
        <v>0</v>
      </c>
      <c r="V262" s="54">
        <v>0</v>
      </c>
      <c r="W262" s="51">
        <v>0</v>
      </c>
      <c r="X262" s="51">
        <v>0</v>
      </c>
      <c r="Y262" s="51">
        <v>0</v>
      </c>
      <c r="Z262" s="51">
        <v>0</v>
      </c>
      <c r="AA262" s="51">
        <v>0</v>
      </c>
      <c r="AB262" s="51">
        <v>0</v>
      </c>
      <c r="AC262" s="55">
        <v>0</v>
      </c>
    </row>
    <row r="263" spans="1:29">
      <c r="A263" s="47"/>
      <c r="B263" s="48"/>
      <c r="C263" s="59">
        <v>4430</v>
      </c>
      <c r="D263" s="60" t="s">
        <v>28</v>
      </c>
      <c r="E263" s="51">
        <f>SUM([1]Paragrafy!E252)</f>
        <v>397741</v>
      </c>
      <c r="F263" s="52">
        <f>ROUND([1]Paragrafy!$F252,0)</f>
        <v>397741</v>
      </c>
      <c r="G263" s="53">
        <f t="shared" si="62"/>
        <v>1</v>
      </c>
      <c r="H263" s="51">
        <f t="shared" si="65"/>
        <v>397741</v>
      </c>
      <c r="I263" s="51">
        <f t="shared" si="66"/>
        <v>397741</v>
      </c>
      <c r="J263" s="51">
        <v>0</v>
      </c>
      <c r="K263" s="51">
        <v>0</v>
      </c>
      <c r="L263" s="51">
        <f t="shared" si="68"/>
        <v>397741</v>
      </c>
      <c r="M263" s="51">
        <f t="shared" si="69"/>
        <v>397741</v>
      </c>
      <c r="N263" s="54">
        <v>0</v>
      </c>
      <c r="O263" s="51">
        <v>0</v>
      </c>
      <c r="P263" s="51">
        <v>0</v>
      </c>
      <c r="Q263" s="51">
        <v>0</v>
      </c>
      <c r="R263" s="54">
        <v>0</v>
      </c>
      <c r="S263" s="51">
        <v>0</v>
      </c>
      <c r="T263" s="51">
        <v>0</v>
      </c>
      <c r="U263" s="51">
        <v>0</v>
      </c>
      <c r="V263" s="54">
        <v>0</v>
      </c>
      <c r="W263" s="51">
        <v>0</v>
      </c>
      <c r="X263" s="51">
        <v>0</v>
      </c>
      <c r="Y263" s="51">
        <v>0</v>
      </c>
      <c r="Z263" s="51">
        <v>0</v>
      </c>
      <c r="AA263" s="51">
        <v>0</v>
      </c>
      <c r="AB263" s="51">
        <v>0</v>
      </c>
      <c r="AC263" s="55">
        <v>0</v>
      </c>
    </row>
    <row r="264" spans="1:29" ht="25.5" customHeight="1">
      <c r="A264" s="47"/>
      <c r="B264" s="48"/>
      <c r="C264" s="59">
        <v>4440</v>
      </c>
      <c r="D264" s="60" t="s">
        <v>27</v>
      </c>
      <c r="E264" s="51">
        <f>SUM([1]Paragrafy!E253)</f>
        <v>206571</v>
      </c>
      <c r="F264" s="52">
        <f>ROUND([1]Paragrafy!$F253,0)</f>
        <v>206571</v>
      </c>
      <c r="G264" s="53">
        <f t="shared" si="62"/>
        <v>1</v>
      </c>
      <c r="H264" s="51">
        <f t="shared" si="65"/>
        <v>206571</v>
      </c>
      <c r="I264" s="51">
        <f t="shared" si="66"/>
        <v>206571</v>
      </c>
      <c r="J264" s="51">
        <v>0</v>
      </c>
      <c r="K264" s="51">
        <v>0</v>
      </c>
      <c r="L264" s="51">
        <f t="shared" si="68"/>
        <v>206571</v>
      </c>
      <c r="M264" s="51">
        <f t="shared" si="69"/>
        <v>206571</v>
      </c>
      <c r="N264" s="54">
        <v>0</v>
      </c>
      <c r="O264" s="51">
        <v>0</v>
      </c>
      <c r="P264" s="51">
        <v>0</v>
      </c>
      <c r="Q264" s="51">
        <v>0</v>
      </c>
      <c r="R264" s="54">
        <v>0</v>
      </c>
      <c r="S264" s="51">
        <v>0</v>
      </c>
      <c r="T264" s="51">
        <v>0</v>
      </c>
      <c r="U264" s="51">
        <v>0</v>
      </c>
      <c r="V264" s="54">
        <v>0</v>
      </c>
      <c r="W264" s="51">
        <v>0</v>
      </c>
      <c r="X264" s="51">
        <v>0</v>
      </c>
      <c r="Y264" s="51">
        <v>0</v>
      </c>
      <c r="Z264" s="51">
        <v>0</v>
      </c>
      <c r="AA264" s="51">
        <v>0</v>
      </c>
      <c r="AB264" s="51">
        <v>0</v>
      </c>
      <c r="AC264" s="55">
        <v>0</v>
      </c>
    </row>
    <row r="265" spans="1:29">
      <c r="A265" s="47"/>
      <c r="B265" s="48"/>
      <c r="C265" s="59">
        <v>4480</v>
      </c>
      <c r="D265" s="60" t="s">
        <v>26</v>
      </c>
      <c r="E265" s="51">
        <f>SUM([1]Paragrafy!E254)</f>
        <v>56566</v>
      </c>
      <c r="F265" s="52">
        <f>ROUND([1]Paragrafy!$F254,0)</f>
        <v>56566</v>
      </c>
      <c r="G265" s="53">
        <f t="shared" si="62"/>
        <v>1</v>
      </c>
      <c r="H265" s="51">
        <f t="shared" si="65"/>
        <v>56566</v>
      </c>
      <c r="I265" s="51">
        <f t="shared" si="66"/>
        <v>56566</v>
      </c>
      <c r="J265" s="51">
        <v>0</v>
      </c>
      <c r="K265" s="51">
        <v>0</v>
      </c>
      <c r="L265" s="51">
        <f t="shared" si="68"/>
        <v>56566</v>
      </c>
      <c r="M265" s="51">
        <f t="shared" si="69"/>
        <v>56566</v>
      </c>
      <c r="N265" s="54">
        <v>0</v>
      </c>
      <c r="O265" s="51">
        <v>0</v>
      </c>
      <c r="P265" s="51">
        <v>0</v>
      </c>
      <c r="Q265" s="51">
        <v>0</v>
      </c>
      <c r="R265" s="54">
        <v>0</v>
      </c>
      <c r="S265" s="51">
        <v>0</v>
      </c>
      <c r="T265" s="51">
        <v>0</v>
      </c>
      <c r="U265" s="51">
        <v>0</v>
      </c>
      <c r="V265" s="54">
        <v>0</v>
      </c>
      <c r="W265" s="51">
        <v>0</v>
      </c>
      <c r="X265" s="51">
        <v>0</v>
      </c>
      <c r="Y265" s="51">
        <v>0</v>
      </c>
      <c r="Z265" s="51">
        <v>0</v>
      </c>
      <c r="AA265" s="51">
        <v>0</v>
      </c>
      <c r="AB265" s="51">
        <v>0</v>
      </c>
      <c r="AC265" s="55">
        <v>0</v>
      </c>
    </row>
    <row r="266" spans="1:29" ht="25.5">
      <c r="A266" s="47"/>
      <c r="B266" s="48"/>
      <c r="C266" s="59">
        <v>4500</v>
      </c>
      <c r="D266" s="60" t="s">
        <v>25</v>
      </c>
      <c r="E266" s="51">
        <f>SUM([1]Paragrafy!E255)</f>
        <v>3086</v>
      </c>
      <c r="F266" s="52">
        <f>ROUND([1]Paragrafy!$F255,0)</f>
        <v>1568</v>
      </c>
      <c r="G266" s="53">
        <f t="shared" si="62"/>
        <v>0.50810110174983802</v>
      </c>
      <c r="H266" s="51">
        <f t="shared" si="65"/>
        <v>3086</v>
      </c>
      <c r="I266" s="51">
        <f t="shared" si="66"/>
        <v>1568</v>
      </c>
      <c r="J266" s="51">
        <v>0</v>
      </c>
      <c r="K266" s="51">
        <v>0</v>
      </c>
      <c r="L266" s="51">
        <f t="shared" si="68"/>
        <v>3086</v>
      </c>
      <c r="M266" s="51">
        <f t="shared" si="69"/>
        <v>1568</v>
      </c>
      <c r="N266" s="54">
        <v>0</v>
      </c>
      <c r="O266" s="51">
        <v>0</v>
      </c>
      <c r="P266" s="51">
        <v>0</v>
      </c>
      <c r="Q266" s="51">
        <v>0</v>
      </c>
      <c r="R266" s="54">
        <v>0</v>
      </c>
      <c r="S266" s="51">
        <v>0</v>
      </c>
      <c r="T266" s="51">
        <v>0</v>
      </c>
      <c r="U266" s="51">
        <v>0</v>
      </c>
      <c r="V266" s="54">
        <v>0</v>
      </c>
      <c r="W266" s="51">
        <v>0</v>
      </c>
      <c r="X266" s="51">
        <v>0</v>
      </c>
      <c r="Y266" s="51">
        <v>0</v>
      </c>
      <c r="Z266" s="51">
        <v>0</v>
      </c>
      <c r="AA266" s="51">
        <v>0</v>
      </c>
      <c r="AB266" s="51">
        <v>0</v>
      </c>
      <c r="AC266" s="55">
        <v>0</v>
      </c>
    </row>
    <row r="267" spans="1:29">
      <c r="A267" s="47"/>
      <c r="B267" s="48"/>
      <c r="C267" s="59">
        <v>4510</v>
      </c>
      <c r="D267" s="60" t="s">
        <v>109</v>
      </c>
      <c r="E267" s="51">
        <f>SUM([1]Paragrafy!E256)</f>
        <v>26841</v>
      </c>
      <c r="F267" s="52">
        <f>ROUND([1]Paragrafy!$F256,0)</f>
        <v>26840</v>
      </c>
      <c r="G267" s="53">
        <f t="shared" si="62"/>
        <v>0.99996274356395065</v>
      </c>
      <c r="H267" s="51">
        <f t="shared" si="65"/>
        <v>26841</v>
      </c>
      <c r="I267" s="51">
        <f t="shared" si="66"/>
        <v>26840</v>
      </c>
      <c r="J267" s="51">
        <v>0</v>
      </c>
      <c r="K267" s="51">
        <v>0</v>
      </c>
      <c r="L267" s="51">
        <f t="shared" si="68"/>
        <v>26841</v>
      </c>
      <c r="M267" s="51">
        <f t="shared" si="69"/>
        <v>26840</v>
      </c>
      <c r="N267" s="54">
        <v>0</v>
      </c>
      <c r="O267" s="51">
        <v>0</v>
      </c>
      <c r="P267" s="51">
        <v>0</v>
      </c>
      <c r="Q267" s="51">
        <v>0</v>
      </c>
      <c r="R267" s="54">
        <v>0</v>
      </c>
      <c r="S267" s="51">
        <v>0</v>
      </c>
      <c r="T267" s="51">
        <v>0</v>
      </c>
      <c r="U267" s="51">
        <v>0</v>
      </c>
      <c r="V267" s="54">
        <v>0</v>
      </c>
      <c r="W267" s="51">
        <v>0</v>
      </c>
      <c r="X267" s="51">
        <v>0</v>
      </c>
      <c r="Y267" s="51">
        <v>0</v>
      </c>
      <c r="Z267" s="51">
        <v>0</v>
      </c>
      <c r="AA267" s="51">
        <v>0</v>
      </c>
      <c r="AB267" s="51">
        <v>0</v>
      </c>
      <c r="AC267" s="55">
        <v>0</v>
      </c>
    </row>
    <row r="268" spans="1:29" ht="25.5">
      <c r="A268" s="47"/>
      <c r="B268" s="48"/>
      <c r="C268" s="59">
        <v>4520</v>
      </c>
      <c r="D268" s="60" t="s">
        <v>24</v>
      </c>
      <c r="E268" s="51">
        <f>SUM([1]Paragrafy!E257)</f>
        <v>81990</v>
      </c>
      <c r="F268" s="52">
        <f>ROUND([1]Paragrafy!$F257,0)</f>
        <v>81884</v>
      </c>
      <c r="G268" s="53">
        <f t="shared" si="62"/>
        <v>0.99870715940968413</v>
      </c>
      <c r="H268" s="51">
        <f t="shared" si="65"/>
        <v>81990</v>
      </c>
      <c r="I268" s="51">
        <f t="shared" si="66"/>
        <v>81884</v>
      </c>
      <c r="J268" s="51">
        <v>0</v>
      </c>
      <c r="K268" s="51">
        <v>0</v>
      </c>
      <c r="L268" s="51">
        <f t="shared" si="68"/>
        <v>81990</v>
      </c>
      <c r="M268" s="51">
        <f t="shared" si="69"/>
        <v>81884</v>
      </c>
      <c r="N268" s="54">
        <v>0</v>
      </c>
      <c r="O268" s="51">
        <v>0</v>
      </c>
      <c r="P268" s="51">
        <v>0</v>
      </c>
      <c r="Q268" s="51">
        <v>0</v>
      </c>
      <c r="R268" s="54">
        <v>0</v>
      </c>
      <c r="S268" s="51">
        <v>0</v>
      </c>
      <c r="T268" s="51">
        <v>0</v>
      </c>
      <c r="U268" s="51">
        <v>0</v>
      </c>
      <c r="V268" s="54">
        <v>0</v>
      </c>
      <c r="W268" s="51">
        <v>0</v>
      </c>
      <c r="X268" s="51">
        <v>0</v>
      </c>
      <c r="Y268" s="51">
        <v>0</v>
      </c>
      <c r="Z268" s="51">
        <v>0</v>
      </c>
      <c r="AA268" s="51">
        <v>0</v>
      </c>
      <c r="AB268" s="51">
        <v>0</v>
      </c>
      <c r="AC268" s="55">
        <v>0</v>
      </c>
    </row>
    <row r="269" spans="1:29">
      <c r="A269" s="47"/>
      <c r="B269" s="48"/>
      <c r="C269" s="59">
        <v>4530</v>
      </c>
      <c r="D269" s="60" t="s">
        <v>223</v>
      </c>
      <c r="E269" s="51">
        <f>SUM([1]Paragrafy!E258)</f>
        <v>24762</v>
      </c>
      <c r="F269" s="52">
        <f>ROUND([1]Paragrafy!$F258,0)</f>
        <v>23997</v>
      </c>
      <c r="G269" s="53">
        <f t="shared" ref="G269:G300" si="70">F269/E269</f>
        <v>0.96910588805427667</v>
      </c>
      <c r="H269" s="51">
        <f t="shared" si="65"/>
        <v>24762</v>
      </c>
      <c r="I269" s="51">
        <f t="shared" si="66"/>
        <v>23997</v>
      </c>
      <c r="J269" s="51">
        <v>0</v>
      </c>
      <c r="K269" s="51">
        <v>0</v>
      </c>
      <c r="L269" s="51">
        <f t="shared" si="68"/>
        <v>24762</v>
      </c>
      <c r="M269" s="51">
        <f t="shared" si="69"/>
        <v>23997</v>
      </c>
      <c r="N269" s="54">
        <v>0</v>
      </c>
      <c r="O269" s="51">
        <v>0</v>
      </c>
      <c r="P269" s="51">
        <v>0</v>
      </c>
      <c r="Q269" s="51">
        <v>0</v>
      </c>
      <c r="R269" s="54">
        <v>0</v>
      </c>
      <c r="S269" s="51">
        <v>0</v>
      </c>
      <c r="T269" s="51">
        <v>0</v>
      </c>
      <c r="U269" s="51">
        <v>0</v>
      </c>
      <c r="V269" s="54">
        <v>0</v>
      </c>
      <c r="W269" s="51">
        <v>0</v>
      </c>
      <c r="X269" s="51">
        <v>0</v>
      </c>
      <c r="Y269" s="51">
        <v>0</v>
      </c>
      <c r="Z269" s="51">
        <v>0</v>
      </c>
      <c r="AA269" s="51">
        <v>0</v>
      </c>
      <c r="AB269" s="51">
        <v>0</v>
      </c>
      <c r="AC269" s="55">
        <v>0</v>
      </c>
    </row>
    <row r="270" spans="1:29" ht="48.75" customHeight="1">
      <c r="A270" s="47"/>
      <c r="B270" s="48"/>
      <c r="C270" s="59">
        <v>4567</v>
      </c>
      <c r="D270" s="60" t="s">
        <v>75</v>
      </c>
      <c r="E270" s="51">
        <f>SUM([1]Paragrafy!E259)</f>
        <v>200000</v>
      </c>
      <c r="F270" s="52">
        <f>ROUND([1]Paragrafy!$F259,0)</f>
        <v>172147</v>
      </c>
      <c r="G270" s="53">
        <f t="shared" si="70"/>
        <v>0.86073500000000003</v>
      </c>
      <c r="H270" s="51">
        <f t="shared" si="65"/>
        <v>200000</v>
      </c>
      <c r="I270" s="51">
        <f t="shared" si="66"/>
        <v>172147</v>
      </c>
      <c r="J270" s="51">
        <v>0</v>
      </c>
      <c r="K270" s="51">
        <v>0</v>
      </c>
      <c r="L270" s="51">
        <v>0</v>
      </c>
      <c r="M270" s="51">
        <v>0</v>
      </c>
      <c r="N270" s="54">
        <v>0</v>
      </c>
      <c r="O270" s="51">
        <v>0</v>
      </c>
      <c r="P270" s="51">
        <v>0</v>
      </c>
      <c r="Q270" s="51">
        <v>0</v>
      </c>
      <c r="R270" s="54">
        <f>SUM(H270)</f>
        <v>200000</v>
      </c>
      <c r="S270" s="51">
        <f>SUM(I270)</f>
        <v>172147</v>
      </c>
      <c r="T270" s="51">
        <v>0</v>
      </c>
      <c r="U270" s="51">
        <v>0</v>
      </c>
      <c r="V270" s="54">
        <v>0</v>
      </c>
      <c r="W270" s="51">
        <v>0</v>
      </c>
      <c r="X270" s="51">
        <v>0</v>
      </c>
      <c r="Y270" s="51">
        <v>0</v>
      </c>
      <c r="Z270" s="51">
        <v>0</v>
      </c>
      <c r="AA270" s="51">
        <v>0</v>
      </c>
      <c r="AB270" s="51">
        <v>0</v>
      </c>
      <c r="AC270" s="55">
        <v>0</v>
      </c>
    </row>
    <row r="271" spans="1:29">
      <c r="A271" s="47"/>
      <c r="B271" s="48"/>
      <c r="C271" s="59">
        <v>4580</v>
      </c>
      <c r="D271" s="60" t="s">
        <v>23</v>
      </c>
      <c r="E271" s="51">
        <f>SUM([1]Paragrafy!E260)</f>
        <v>52</v>
      </c>
      <c r="F271" s="52">
        <f>ROUND([1]Paragrafy!$F260,0)</f>
        <v>51</v>
      </c>
      <c r="G271" s="53">
        <f t="shared" si="70"/>
        <v>0.98076923076923073</v>
      </c>
      <c r="H271" s="51">
        <f t="shared" si="65"/>
        <v>52</v>
      </c>
      <c r="I271" s="51">
        <f t="shared" si="66"/>
        <v>51</v>
      </c>
      <c r="J271" s="51">
        <v>0</v>
      </c>
      <c r="K271" s="51">
        <v>0</v>
      </c>
      <c r="L271" s="51">
        <f>SUM(H271)</f>
        <v>52</v>
      </c>
      <c r="M271" s="51">
        <f>SUM(F271)</f>
        <v>51</v>
      </c>
      <c r="N271" s="54">
        <v>0</v>
      </c>
      <c r="O271" s="51">
        <v>0</v>
      </c>
      <c r="P271" s="51">
        <v>0</v>
      </c>
      <c r="Q271" s="51">
        <v>0</v>
      </c>
      <c r="R271" s="54">
        <v>0</v>
      </c>
      <c r="S271" s="51">
        <v>0</v>
      </c>
      <c r="T271" s="51">
        <v>0</v>
      </c>
      <c r="U271" s="51">
        <v>0</v>
      </c>
      <c r="V271" s="54">
        <v>0</v>
      </c>
      <c r="W271" s="51">
        <v>0</v>
      </c>
      <c r="X271" s="51">
        <v>0</v>
      </c>
      <c r="Y271" s="51">
        <v>0</v>
      </c>
      <c r="Z271" s="51">
        <v>0</v>
      </c>
      <c r="AA271" s="51">
        <v>0</v>
      </c>
      <c r="AB271" s="51">
        <v>0</v>
      </c>
      <c r="AC271" s="55">
        <v>0</v>
      </c>
    </row>
    <row r="272" spans="1:29" s="2" customFormat="1">
      <c r="A272" s="131"/>
      <c r="B272" s="94"/>
      <c r="C272" s="95">
        <v>4590</v>
      </c>
      <c r="D272" s="115" t="s">
        <v>147</v>
      </c>
      <c r="E272" s="99">
        <f>SUM([1]Paragrafy!E261)</f>
        <v>15691</v>
      </c>
      <c r="F272" s="120">
        <f>ROUND([1]Paragrafy!$F261,0)</f>
        <v>15691</v>
      </c>
      <c r="G272" s="98">
        <f t="shared" si="70"/>
        <v>1</v>
      </c>
      <c r="H272" s="99">
        <f t="shared" si="65"/>
        <v>15691</v>
      </c>
      <c r="I272" s="99">
        <f t="shared" si="66"/>
        <v>15691</v>
      </c>
      <c r="J272" s="99">
        <v>0</v>
      </c>
      <c r="K272" s="99">
        <v>0</v>
      </c>
      <c r="L272" s="99">
        <f>SUM(H272)</f>
        <v>15691</v>
      </c>
      <c r="M272" s="99">
        <f>SUM(F272)</f>
        <v>15691</v>
      </c>
      <c r="N272" s="100">
        <v>0</v>
      </c>
      <c r="O272" s="99">
        <v>0</v>
      </c>
      <c r="P272" s="99">
        <v>0</v>
      </c>
      <c r="Q272" s="99">
        <v>0</v>
      </c>
      <c r="R272" s="100">
        <v>0</v>
      </c>
      <c r="S272" s="99">
        <v>0</v>
      </c>
      <c r="T272" s="99">
        <v>0</v>
      </c>
      <c r="U272" s="99">
        <v>0</v>
      </c>
      <c r="V272" s="100">
        <v>0</v>
      </c>
      <c r="W272" s="99">
        <v>0</v>
      </c>
      <c r="X272" s="99">
        <v>0</v>
      </c>
      <c r="Y272" s="99">
        <v>0</v>
      </c>
      <c r="Z272" s="99">
        <v>0</v>
      </c>
      <c r="AA272" s="99">
        <v>0</v>
      </c>
      <c r="AB272" s="99">
        <v>0</v>
      </c>
      <c r="AC272" s="117"/>
    </row>
    <row r="273" spans="1:29" ht="25.5" customHeight="1">
      <c r="A273" s="47"/>
      <c r="B273" s="48"/>
      <c r="C273" s="59">
        <v>4610</v>
      </c>
      <c r="D273" s="60" t="s">
        <v>22</v>
      </c>
      <c r="E273" s="51">
        <f>SUM([1]Paragrafy!E262)</f>
        <v>36757</v>
      </c>
      <c r="F273" s="52">
        <f>ROUND([1]Paragrafy!$F262,0)</f>
        <v>35128</v>
      </c>
      <c r="G273" s="53">
        <f t="shared" si="70"/>
        <v>0.95568191092853061</v>
      </c>
      <c r="H273" s="51">
        <f t="shared" si="65"/>
        <v>36757</v>
      </c>
      <c r="I273" s="51">
        <f t="shared" si="66"/>
        <v>35128</v>
      </c>
      <c r="J273" s="51">
        <v>0</v>
      </c>
      <c r="K273" s="51">
        <v>0</v>
      </c>
      <c r="L273" s="51">
        <f>SUM(H273)</f>
        <v>36757</v>
      </c>
      <c r="M273" s="51">
        <f>SUM(F273)</f>
        <v>35128</v>
      </c>
      <c r="N273" s="54">
        <v>0</v>
      </c>
      <c r="O273" s="51">
        <v>0</v>
      </c>
      <c r="P273" s="51">
        <v>0</v>
      </c>
      <c r="Q273" s="51">
        <v>0</v>
      </c>
      <c r="R273" s="54">
        <v>0</v>
      </c>
      <c r="S273" s="51">
        <v>0</v>
      </c>
      <c r="T273" s="51">
        <v>0</v>
      </c>
      <c r="U273" s="51">
        <v>0</v>
      </c>
      <c r="V273" s="54">
        <v>0</v>
      </c>
      <c r="W273" s="51">
        <v>0</v>
      </c>
      <c r="X273" s="51">
        <v>0</v>
      </c>
      <c r="Y273" s="51">
        <v>0</v>
      </c>
      <c r="Z273" s="51">
        <v>0</v>
      </c>
      <c r="AA273" s="51">
        <v>0</v>
      </c>
      <c r="AB273" s="51">
        <v>0</v>
      </c>
      <c r="AC273" s="55">
        <v>0</v>
      </c>
    </row>
    <row r="274" spans="1:29" ht="25.5">
      <c r="A274" s="47"/>
      <c r="B274" s="48"/>
      <c r="C274" s="59">
        <v>4700</v>
      </c>
      <c r="D274" s="60" t="s">
        <v>90</v>
      </c>
      <c r="E274" s="51">
        <f>SUM([1]Paragrafy!E263)</f>
        <v>33742</v>
      </c>
      <c r="F274" s="52">
        <f>ROUND([1]Paragrafy!$F263,0)</f>
        <v>33546</v>
      </c>
      <c r="G274" s="53">
        <f t="shared" si="70"/>
        <v>0.99419121569557234</v>
      </c>
      <c r="H274" s="51">
        <f t="shared" si="65"/>
        <v>33742</v>
      </c>
      <c r="I274" s="51">
        <f t="shared" si="66"/>
        <v>33546</v>
      </c>
      <c r="J274" s="51">
        <v>0</v>
      </c>
      <c r="K274" s="51">
        <v>0</v>
      </c>
      <c r="L274" s="51">
        <f>SUM(H274)</f>
        <v>33742</v>
      </c>
      <c r="M274" s="51">
        <f>SUM(F274)</f>
        <v>33546</v>
      </c>
      <c r="N274" s="54">
        <v>0</v>
      </c>
      <c r="O274" s="51">
        <v>0</v>
      </c>
      <c r="P274" s="51">
        <v>0</v>
      </c>
      <c r="Q274" s="51">
        <v>0</v>
      </c>
      <c r="R274" s="54">
        <v>0</v>
      </c>
      <c r="S274" s="51">
        <v>0</v>
      </c>
      <c r="T274" s="51">
        <v>0</v>
      </c>
      <c r="U274" s="51">
        <v>0</v>
      </c>
      <c r="V274" s="54">
        <v>0</v>
      </c>
      <c r="W274" s="51">
        <v>0</v>
      </c>
      <c r="X274" s="51">
        <v>0</v>
      </c>
      <c r="Y274" s="51">
        <v>0</v>
      </c>
      <c r="Z274" s="51">
        <v>0</v>
      </c>
      <c r="AA274" s="51">
        <v>0</v>
      </c>
      <c r="AB274" s="51">
        <v>0</v>
      </c>
      <c r="AC274" s="55">
        <v>0</v>
      </c>
    </row>
    <row r="275" spans="1:29" ht="13.5" customHeight="1">
      <c r="A275" s="47"/>
      <c r="B275" s="48"/>
      <c r="C275" s="59">
        <v>6050</v>
      </c>
      <c r="D275" s="60" t="s">
        <v>20</v>
      </c>
      <c r="E275" s="51">
        <f>SUM([1]Paragrafy!E264)</f>
        <v>33288764</v>
      </c>
      <c r="F275" s="52">
        <f>ROUND([1]Paragrafy!$F264,0)</f>
        <v>32817107</v>
      </c>
      <c r="G275" s="53">
        <f t="shared" si="70"/>
        <v>0.98583134537527439</v>
      </c>
      <c r="H275" s="51">
        <v>0</v>
      </c>
      <c r="I275" s="51">
        <v>0</v>
      </c>
      <c r="J275" s="51">
        <v>0</v>
      </c>
      <c r="K275" s="51">
        <v>0</v>
      </c>
      <c r="L275" s="51">
        <v>0</v>
      </c>
      <c r="M275" s="51">
        <v>0</v>
      </c>
      <c r="N275" s="54">
        <v>0</v>
      </c>
      <c r="O275" s="51">
        <v>0</v>
      </c>
      <c r="P275" s="51">
        <v>0</v>
      </c>
      <c r="Q275" s="51">
        <v>0</v>
      </c>
      <c r="R275" s="54">
        <v>0</v>
      </c>
      <c r="S275" s="51">
        <v>0</v>
      </c>
      <c r="T275" s="51">
        <v>0</v>
      </c>
      <c r="U275" s="51">
        <v>0</v>
      </c>
      <c r="V275" s="54">
        <v>0</v>
      </c>
      <c r="W275" s="51">
        <v>0</v>
      </c>
      <c r="X275" s="51">
        <f t="shared" ref="X275:Y279" si="71">SUM(E275)</f>
        <v>33288764</v>
      </c>
      <c r="Y275" s="51">
        <f t="shared" si="71"/>
        <v>32817107</v>
      </c>
      <c r="Z275" s="51">
        <f>SUM(X275)</f>
        <v>33288764</v>
      </c>
      <c r="AA275" s="51">
        <f>SUM(Y275)</f>
        <v>32817107</v>
      </c>
      <c r="AB275" s="51">
        <v>0</v>
      </c>
      <c r="AC275" s="55">
        <v>0</v>
      </c>
    </row>
    <row r="276" spans="1:29" s="2" customFormat="1" ht="12.75" customHeight="1">
      <c r="A276" s="47"/>
      <c r="B276" s="48"/>
      <c r="C276" s="59">
        <v>6057</v>
      </c>
      <c r="D276" s="60" t="s">
        <v>20</v>
      </c>
      <c r="E276" s="51">
        <f>SUM([1]Paragrafy!E265)</f>
        <v>60695860</v>
      </c>
      <c r="F276" s="52">
        <f>ROUND([1]Paragrafy!$F265,0)</f>
        <v>59920342</v>
      </c>
      <c r="G276" s="53">
        <f t="shared" si="70"/>
        <v>0.98722288472393338</v>
      </c>
      <c r="H276" s="51">
        <v>0</v>
      </c>
      <c r="I276" s="51">
        <v>0</v>
      </c>
      <c r="J276" s="51">
        <v>0</v>
      </c>
      <c r="K276" s="51">
        <v>0</v>
      </c>
      <c r="L276" s="51">
        <v>0</v>
      </c>
      <c r="M276" s="51">
        <v>0</v>
      </c>
      <c r="N276" s="54">
        <v>0</v>
      </c>
      <c r="O276" s="51">
        <v>0</v>
      </c>
      <c r="P276" s="51">
        <v>0</v>
      </c>
      <c r="Q276" s="51">
        <v>0</v>
      </c>
      <c r="R276" s="54">
        <v>0</v>
      </c>
      <c r="S276" s="51">
        <v>0</v>
      </c>
      <c r="T276" s="51">
        <v>0</v>
      </c>
      <c r="U276" s="51">
        <v>0</v>
      </c>
      <c r="V276" s="54">
        <v>0</v>
      </c>
      <c r="W276" s="51">
        <v>0</v>
      </c>
      <c r="X276" s="51">
        <f t="shared" si="71"/>
        <v>60695860</v>
      </c>
      <c r="Y276" s="51">
        <f t="shared" si="71"/>
        <v>59920342</v>
      </c>
      <c r="Z276" s="51">
        <v>0</v>
      </c>
      <c r="AA276" s="51">
        <v>0</v>
      </c>
      <c r="AB276" s="51">
        <f>SUM(X276)</f>
        <v>60695860</v>
      </c>
      <c r="AC276" s="51">
        <f>SUM(Y276)</f>
        <v>59920342</v>
      </c>
    </row>
    <row r="277" spans="1:29" s="2" customFormat="1" ht="14.25" customHeight="1">
      <c r="A277" s="64"/>
      <c r="B277" s="64"/>
      <c r="C277" s="59">
        <v>6059</v>
      </c>
      <c r="D277" s="60" t="s">
        <v>20</v>
      </c>
      <c r="E277" s="51">
        <f>SUM([1]Paragrafy!E266)</f>
        <v>66180378</v>
      </c>
      <c r="F277" s="52">
        <f>ROUND([1]Paragrafy!$F266,0)</f>
        <v>65397776</v>
      </c>
      <c r="G277" s="53">
        <f t="shared" si="70"/>
        <v>0.98817471245026733</v>
      </c>
      <c r="H277" s="51">
        <v>0</v>
      </c>
      <c r="I277" s="51">
        <v>0</v>
      </c>
      <c r="J277" s="51">
        <v>0</v>
      </c>
      <c r="K277" s="51">
        <v>0</v>
      </c>
      <c r="L277" s="51">
        <v>0</v>
      </c>
      <c r="M277" s="51">
        <v>0</v>
      </c>
      <c r="N277" s="54">
        <v>0</v>
      </c>
      <c r="O277" s="51">
        <v>0</v>
      </c>
      <c r="P277" s="51">
        <v>0</v>
      </c>
      <c r="Q277" s="51">
        <v>0</v>
      </c>
      <c r="R277" s="54">
        <v>0</v>
      </c>
      <c r="S277" s="51">
        <v>0</v>
      </c>
      <c r="T277" s="51">
        <v>0</v>
      </c>
      <c r="U277" s="51">
        <v>0</v>
      </c>
      <c r="V277" s="54">
        <v>0</v>
      </c>
      <c r="W277" s="51">
        <v>0</v>
      </c>
      <c r="X277" s="51">
        <f t="shared" si="71"/>
        <v>66180378</v>
      </c>
      <c r="Y277" s="51">
        <f t="shared" si="71"/>
        <v>65397776</v>
      </c>
      <c r="Z277" s="51">
        <v>0</v>
      </c>
      <c r="AA277" s="51">
        <v>0</v>
      </c>
      <c r="AB277" s="51">
        <f>SUM(X277)</f>
        <v>66180378</v>
      </c>
      <c r="AC277" s="51">
        <f>SUM(Y277)</f>
        <v>65397776</v>
      </c>
    </row>
    <row r="278" spans="1:29" ht="25.5">
      <c r="A278" s="64"/>
      <c r="B278" s="82"/>
      <c r="C278" s="59">
        <v>6060</v>
      </c>
      <c r="D278" s="60" t="s">
        <v>19</v>
      </c>
      <c r="E278" s="51">
        <f>SUM([1]Paragrafy!E267)</f>
        <v>345039</v>
      </c>
      <c r="F278" s="52">
        <f>ROUND([1]Paragrafy!$F267,0)</f>
        <v>345039</v>
      </c>
      <c r="G278" s="53">
        <f t="shared" si="70"/>
        <v>1</v>
      </c>
      <c r="H278" s="51">
        <v>0</v>
      </c>
      <c r="I278" s="51">
        <v>0</v>
      </c>
      <c r="J278" s="51">
        <v>0</v>
      </c>
      <c r="K278" s="51">
        <v>0</v>
      </c>
      <c r="L278" s="51">
        <v>0</v>
      </c>
      <c r="M278" s="51">
        <v>0</v>
      </c>
      <c r="N278" s="54">
        <v>0</v>
      </c>
      <c r="O278" s="51">
        <v>0</v>
      </c>
      <c r="P278" s="51">
        <v>0</v>
      </c>
      <c r="Q278" s="51">
        <v>0</v>
      </c>
      <c r="R278" s="54">
        <v>0</v>
      </c>
      <c r="S278" s="51">
        <v>0</v>
      </c>
      <c r="T278" s="51">
        <v>0</v>
      </c>
      <c r="U278" s="51">
        <v>0</v>
      </c>
      <c r="V278" s="54">
        <v>0</v>
      </c>
      <c r="W278" s="51">
        <v>0</v>
      </c>
      <c r="X278" s="51">
        <f t="shared" si="71"/>
        <v>345039</v>
      </c>
      <c r="Y278" s="51">
        <f t="shared" si="71"/>
        <v>345039</v>
      </c>
      <c r="Z278" s="51">
        <f>SUM(X278)</f>
        <v>345039</v>
      </c>
      <c r="AA278" s="51">
        <f>SUM(Y278)</f>
        <v>345039</v>
      </c>
      <c r="AB278" s="51">
        <v>0</v>
      </c>
      <c r="AC278" s="55">
        <v>0</v>
      </c>
    </row>
    <row r="279" spans="1:29" ht="76.5">
      <c r="A279" s="64"/>
      <c r="B279" s="82"/>
      <c r="C279" s="59">
        <v>6667</v>
      </c>
      <c r="D279" s="60" t="s">
        <v>73</v>
      </c>
      <c r="E279" s="51">
        <f>SUM([1]Paragrafy!E268)</f>
        <v>1236323</v>
      </c>
      <c r="F279" s="52">
        <f>ROUND([1]Paragrafy!$F268,0)</f>
        <v>1140159</v>
      </c>
      <c r="G279" s="53">
        <f t="shared" si="70"/>
        <v>0.92221773759769898</v>
      </c>
      <c r="H279" s="51">
        <v>0</v>
      </c>
      <c r="I279" s="51">
        <v>0</v>
      </c>
      <c r="J279" s="51">
        <v>0</v>
      </c>
      <c r="K279" s="51">
        <v>0</v>
      </c>
      <c r="L279" s="51">
        <v>0</v>
      </c>
      <c r="M279" s="51">
        <v>0</v>
      </c>
      <c r="N279" s="51">
        <v>0</v>
      </c>
      <c r="O279" s="51">
        <v>0</v>
      </c>
      <c r="P279" s="51">
        <v>0</v>
      </c>
      <c r="Q279" s="51">
        <v>0</v>
      </c>
      <c r="R279" s="51">
        <v>0</v>
      </c>
      <c r="S279" s="51">
        <v>0</v>
      </c>
      <c r="T279" s="51">
        <v>0</v>
      </c>
      <c r="U279" s="51">
        <v>0</v>
      </c>
      <c r="V279" s="51">
        <v>0</v>
      </c>
      <c r="W279" s="51">
        <v>0</v>
      </c>
      <c r="X279" s="51">
        <f t="shared" si="71"/>
        <v>1236323</v>
      </c>
      <c r="Y279" s="51">
        <f t="shared" si="71"/>
        <v>1140159</v>
      </c>
      <c r="Z279" s="51">
        <v>0</v>
      </c>
      <c r="AA279" s="51">
        <v>0</v>
      </c>
      <c r="AB279" s="51">
        <f>SUM(X279)</f>
        <v>1236323</v>
      </c>
      <c r="AC279" s="51">
        <f>SUM(Y279)</f>
        <v>1140159</v>
      </c>
    </row>
    <row r="280" spans="1:29" s="46" customFormat="1">
      <c r="A280" s="65"/>
      <c r="B280" s="132" t="s">
        <v>269</v>
      </c>
      <c r="C280" s="129"/>
      <c r="D280" s="130" t="s">
        <v>268</v>
      </c>
      <c r="E280" s="125">
        <f>SUM(E281:E304)</f>
        <v>2192000</v>
      </c>
      <c r="F280" s="126">
        <f>SUM(F281:F304)</f>
        <v>2169863</v>
      </c>
      <c r="G280" s="127">
        <f t="shared" si="70"/>
        <v>0.98990100364963507</v>
      </c>
      <c r="H280" s="125">
        <f t="shared" ref="H280:AC280" si="72">SUM(H281:H304)</f>
        <v>2187000</v>
      </c>
      <c r="I280" s="125">
        <f t="shared" si="72"/>
        <v>2169863</v>
      </c>
      <c r="J280" s="125">
        <f t="shared" si="72"/>
        <v>427000</v>
      </c>
      <c r="K280" s="125">
        <f t="shared" si="72"/>
        <v>422138</v>
      </c>
      <c r="L280" s="125">
        <f t="shared" si="72"/>
        <v>1750833</v>
      </c>
      <c r="M280" s="125">
        <f t="shared" si="72"/>
        <v>1739564</v>
      </c>
      <c r="N280" s="128">
        <f t="shared" si="72"/>
        <v>0</v>
      </c>
      <c r="O280" s="125">
        <f t="shared" si="72"/>
        <v>0</v>
      </c>
      <c r="P280" s="125">
        <f t="shared" si="72"/>
        <v>8167</v>
      </c>
      <c r="Q280" s="125">
        <f t="shared" si="72"/>
        <v>8161</v>
      </c>
      <c r="R280" s="128">
        <f t="shared" si="72"/>
        <v>1000</v>
      </c>
      <c r="S280" s="125">
        <f t="shared" si="72"/>
        <v>0</v>
      </c>
      <c r="T280" s="125">
        <f t="shared" si="72"/>
        <v>0</v>
      </c>
      <c r="U280" s="125">
        <f t="shared" si="72"/>
        <v>0</v>
      </c>
      <c r="V280" s="128">
        <f t="shared" si="72"/>
        <v>0</v>
      </c>
      <c r="W280" s="125">
        <f t="shared" si="72"/>
        <v>0</v>
      </c>
      <c r="X280" s="125">
        <f t="shared" si="72"/>
        <v>5000</v>
      </c>
      <c r="Y280" s="125">
        <f t="shared" si="72"/>
        <v>0</v>
      </c>
      <c r="Z280" s="125">
        <f t="shared" si="72"/>
        <v>0</v>
      </c>
      <c r="AA280" s="125">
        <f t="shared" si="72"/>
        <v>0</v>
      </c>
      <c r="AB280" s="125">
        <f t="shared" si="72"/>
        <v>5000</v>
      </c>
      <c r="AC280" s="125">
        <f t="shared" si="72"/>
        <v>0</v>
      </c>
    </row>
    <row r="281" spans="1:29" ht="12.75" customHeight="1">
      <c r="A281" s="64"/>
      <c r="B281" s="63"/>
      <c r="C281" s="59">
        <v>3020</v>
      </c>
      <c r="D281" s="60" t="s">
        <v>40</v>
      </c>
      <c r="E281" s="51">
        <f>SUM([1]Paragrafy!E270)</f>
        <v>8167</v>
      </c>
      <c r="F281" s="52">
        <f>ROUNDDOWN([1]Paragrafy!$F270,0)</f>
        <v>8161</v>
      </c>
      <c r="G281" s="53">
        <f t="shared" si="70"/>
        <v>0.99926533610873025</v>
      </c>
      <c r="H281" s="51">
        <f t="shared" ref="H281:H303" si="73">SUM(E281)</f>
        <v>8167</v>
      </c>
      <c r="I281" s="51">
        <f t="shared" ref="I281:I303" si="74">SUM(F281)</f>
        <v>8161</v>
      </c>
      <c r="J281" s="51">
        <v>0</v>
      </c>
      <c r="K281" s="51">
        <v>0</v>
      </c>
      <c r="L281" s="51">
        <v>0</v>
      </c>
      <c r="M281" s="51">
        <v>0</v>
      </c>
      <c r="N281" s="54">
        <v>0</v>
      </c>
      <c r="O281" s="51">
        <v>0</v>
      </c>
      <c r="P281" s="51">
        <f>SUM(E281)</f>
        <v>8167</v>
      </c>
      <c r="Q281" s="51">
        <f>SUM(F281)</f>
        <v>8161</v>
      </c>
      <c r="R281" s="54">
        <v>0</v>
      </c>
      <c r="S281" s="51">
        <v>0</v>
      </c>
      <c r="T281" s="51">
        <v>0</v>
      </c>
      <c r="U281" s="51">
        <v>0</v>
      </c>
      <c r="V281" s="54">
        <v>0</v>
      </c>
      <c r="W281" s="51">
        <v>0</v>
      </c>
      <c r="X281" s="51">
        <v>0</v>
      </c>
      <c r="Y281" s="51">
        <v>0</v>
      </c>
      <c r="Z281" s="51">
        <v>0</v>
      </c>
      <c r="AA281" s="51">
        <v>0</v>
      </c>
      <c r="AB281" s="51">
        <v>0</v>
      </c>
      <c r="AC281" s="51">
        <v>0</v>
      </c>
    </row>
    <row r="282" spans="1:29">
      <c r="A282" s="64"/>
      <c r="B282" s="63"/>
      <c r="C282" s="59">
        <v>4010</v>
      </c>
      <c r="D282" s="60" t="s">
        <v>39</v>
      </c>
      <c r="E282" s="51">
        <f>SUM([1]Paragrafy!E271)</f>
        <v>338217</v>
      </c>
      <c r="F282" s="52">
        <f>ROUND([1]Paragrafy!$F271,0)</f>
        <v>338217</v>
      </c>
      <c r="G282" s="53">
        <f t="shared" si="70"/>
        <v>1</v>
      </c>
      <c r="H282" s="51">
        <f t="shared" si="73"/>
        <v>338217</v>
      </c>
      <c r="I282" s="51">
        <f t="shared" si="74"/>
        <v>338217</v>
      </c>
      <c r="J282" s="51">
        <f>SUM(H282)</f>
        <v>338217</v>
      </c>
      <c r="K282" s="51">
        <f>SUM(F282)</f>
        <v>338217</v>
      </c>
      <c r="L282" s="51">
        <v>0</v>
      </c>
      <c r="M282" s="51">
        <v>0</v>
      </c>
      <c r="N282" s="54">
        <v>0</v>
      </c>
      <c r="O282" s="51">
        <v>0</v>
      </c>
      <c r="P282" s="51">
        <v>0</v>
      </c>
      <c r="Q282" s="51">
        <v>0</v>
      </c>
      <c r="R282" s="54">
        <v>0</v>
      </c>
      <c r="S282" s="51">
        <v>0</v>
      </c>
      <c r="T282" s="51">
        <v>0</v>
      </c>
      <c r="U282" s="51">
        <v>0</v>
      </c>
      <c r="V282" s="54">
        <v>0</v>
      </c>
      <c r="W282" s="51">
        <v>0</v>
      </c>
      <c r="X282" s="51">
        <v>0</v>
      </c>
      <c r="Y282" s="51">
        <v>0</v>
      </c>
      <c r="Z282" s="51">
        <v>0</v>
      </c>
      <c r="AA282" s="51">
        <v>0</v>
      </c>
      <c r="AB282" s="51">
        <v>0</v>
      </c>
      <c r="AC282" s="51">
        <v>0</v>
      </c>
    </row>
    <row r="283" spans="1:29">
      <c r="A283" s="64"/>
      <c r="B283" s="63"/>
      <c r="C283" s="59">
        <v>4040</v>
      </c>
      <c r="D283" s="60" t="s">
        <v>38</v>
      </c>
      <c r="E283" s="51">
        <f>SUM([1]Paragrafy!E272)</f>
        <v>23100</v>
      </c>
      <c r="F283" s="52">
        <f>ROUND([1]Paragrafy!$F272,0)</f>
        <v>22955</v>
      </c>
      <c r="G283" s="53">
        <f t="shared" si="70"/>
        <v>0.99372294372294367</v>
      </c>
      <c r="H283" s="51">
        <f t="shared" si="73"/>
        <v>23100</v>
      </c>
      <c r="I283" s="51">
        <f t="shared" si="74"/>
        <v>22955</v>
      </c>
      <c r="J283" s="51">
        <f>SUM(H283)</f>
        <v>23100</v>
      </c>
      <c r="K283" s="51">
        <f>SUM(F283)</f>
        <v>22955</v>
      </c>
      <c r="L283" s="51">
        <v>0</v>
      </c>
      <c r="M283" s="51">
        <v>0</v>
      </c>
      <c r="N283" s="54">
        <v>0</v>
      </c>
      <c r="O283" s="51">
        <v>0</v>
      </c>
      <c r="P283" s="51">
        <v>0</v>
      </c>
      <c r="Q283" s="51">
        <v>0</v>
      </c>
      <c r="R283" s="54">
        <v>0</v>
      </c>
      <c r="S283" s="51">
        <v>0</v>
      </c>
      <c r="T283" s="51">
        <v>0</v>
      </c>
      <c r="U283" s="51">
        <v>0</v>
      </c>
      <c r="V283" s="54">
        <v>0</v>
      </c>
      <c r="W283" s="51">
        <v>0</v>
      </c>
      <c r="X283" s="51">
        <v>0</v>
      </c>
      <c r="Y283" s="51">
        <v>0</v>
      </c>
      <c r="Z283" s="51">
        <v>0</v>
      </c>
      <c r="AA283" s="51">
        <v>0</v>
      </c>
      <c r="AB283" s="51">
        <v>0</v>
      </c>
      <c r="AC283" s="51">
        <v>0</v>
      </c>
    </row>
    <row r="284" spans="1:29" s="2" customFormat="1">
      <c r="A284" s="64"/>
      <c r="B284" s="63"/>
      <c r="C284" s="59">
        <v>4110</v>
      </c>
      <c r="D284" s="60" t="s">
        <v>5</v>
      </c>
      <c r="E284" s="51">
        <f>SUM([1]Paragrafy!E273)</f>
        <v>56835</v>
      </c>
      <c r="F284" s="52">
        <f>ROUND([1]Paragrafy!$F273,0)</f>
        <v>56411</v>
      </c>
      <c r="G284" s="53">
        <f t="shared" si="70"/>
        <v>0.99253980821676779</v>
      </c>
      <c r="H284" s="51">
        <f t="shared" si="73"/>
        <v>56835</v>
      </c>
      <c r="I284" s="51">
        <f t="shared" si="74"/>
        <v>56411</v>
      </c>
      <c r="J284" s="51">
        <f>SUM(H284)</f>
        <v>56835</v>
      </c>
      <c r="K284" s="51">
        <f>SUM(F284)</f>
        <v>56411</v>
      </c>
      <c r="L284" s="51">
        <v>0</v>
      </c>
      <c r="M284" s="51">
        <v>0</v>
      </c>
      <c r="N284" s="54">
        <v>0</v>
      </c>
      <c r="O284" s="51">
        <v>0</v>
      </c>
      <c r="P284" s="51">
        <v>0</v>
      </c>
      <c r="Q284" s="51">
        <v>0</v>
      </c>
      <c r="R284" s="54">
        <v>0</v>
      </c>
      <c r="S284" s="51">
        <v>0</v>
      </c>
      <c r="T284" s="51">
        <v>0</v>
      </c>
      <c r="U284" s="51">
        <v>0</v>
      </c>
      <c r="V284" s="54">
        <v>0</v>
      </c>
      <c r="W284" s="51">
        <v>0</v>
      </c>
      <c r="X284" s="51">
        <v>0</v>
      </c>
      <c r="Y284" s="51">
        <v>0</v>
      </c>
      <c r="Z284" s="51">
        <v>0</v>
      </c>
      <c r="AA284" s="51">
        <v>0</v>
      </c>
      <c r="AB284" s="51">
        <v>0</v>
      </c>
      <c r="AC284" s="51">
        <v>0</v>
      </c>
    </row>
    <row r="285" spans="1:29" s="2" customFormat="1">
      <c r="A285" s="82"/>
      <c r="B285" s="63"/>
      <c r="C285" s="101">
        <v>4120</v>
      </c>
      <c r="D285" s="60" t="s">
        <v>4</v>
      </c>
      <c r="E285" s="54">
        <f>SUM([1]Paragrafy!E274)</f>
        <v>8848</v>
      </c>
      <c r="F285" s="54">
        <v>4555</v>
      </c>
      <c r="G285" s="102">
        <f t="shared" si="70"/>
        <v>0.51480560578661849</v>
      </c>
      <c r="H285" s="54">
        <f t="shared" si="73"/>
        <v>8848</v>
      </c>
      <c r="I285" s="54">
        <f t="shared" si="74"/>
        <v>4555</v>
      </c>
      <c r="J285" s="54">
        <f>SUM(H285)</f>
        <v>8848</v>
      </c>
      <c r="K285" s="54">
        <f>SUM(F285)</f>
        <v>4555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  <c r="R285" s="54">
        <v>0</v>
      </c>
      <c r="S285" s="54">
        <v>0</v>
      </c>
      <c r="T285" s="54">
        <v>0</v>
      </c>
      <c r="U285" s="54">
        <v>0</v>
      </c>
      <c r="V285" s="54">
        <v>0</v>
      </c>
      <c r="W285" s="54">
        <v>0</v>
      </c>
      <c r="X285" s="54">
        <v>0</v>
      </c>
      <c r="Y285" s="54">
        <v>0</v>
      </c>
      <c r="Z285" s="54">
        <v>0</v>
      </c>
      <c r="AA285" s="54">
        <v>0</v>
      </c>
      <c r="AB285" s="54">
        <v>0</v>
      </c>
      <c r="AC285" s="51">
        <v>0</v>
      </c>
    </row>
    <row r="286" spans="1:29" ht="25.5">
      <c r="A286" s="64"/>
      <c r="B286" s="63"/>
      <c r="C286" s="59">
        <v>4140</v>
      </c>
      <c r="D286" s="60" t="s">
        <v>95</v>
      </c>
      <c r="E286" s="51">
        <f>SUM([1]Paragrafy!E275)</f>
        <v>8298</v>
      </c>
      <c r="F286" s="52">
        <f>ROUND([1]Paragrafy!$F275,0)</f>
        <v>8298</v>
      </c>
      <c r="G286" s="53">
        <f t="shared" si="70"/>
        <v>1</v>
      </c>
      <c r="H286" s="51">
        <f t="shared" si="73"/>
        <v>8298</v>
      </c>
      <c r="I286" s="51">
        <f t="shared" si="74"/>
        <v>8298</v>
      </c>
      <c r="J286" s="51">
        <v>0</v>
      </c>
      <c r="K286" s="51">
        <v>0</v>
      </c>
      <c r="L286" s="51">
        <f t="shared" ref="L286:L301" si="75">SUM(H286)</f>
        <v>8298</v>
      </c>
      <c r="M286" s="51">
        <f t="shared" ref="M286:M301" si="76">SUM(F286)</f>
        <v>8298</v>
      </c>
      <c r="N286" s="54">
        <v>0</v>
      </c>
      <c r="O286" s="51">
        <v>0</v>
      </c>
      <c r="P286" s="51">
        <v>0</v>
      </c>
      <c r="Q286" s="51">
        <v>0</v>
      </c>
      <c r="R286" s="54">
        <v>0</v>
      </c>
      <c r="S286" s="51">
        <v>0</v>
      </c>
      <c r="T286" s="51">
        <v>0</v>
      </c>
      <c r="U286" s="51">
        <v>0</v>
      </c>
      <c r="V286" s="54">
        <v>0</v>
      </c>
      <c r="W286" s="51">
        <v>0</v>
      </c>
      <c r="X286" s="51">
        <v>0</v>
      </c>
      <c r="Y286" s="51">
        <v>0</v>
      </c>
      <c r="Z286" s="51">
        <v>0</v>
      </c>
      <c r="AA286" s="51">
        <v>0</v>
      </c>
      <c r="AB286" s="51">
        <v>0</v>
      </c>
      <c r="AC286" s="51">
        <v>0</v>
      </c>
    </row>
    <row r="287" spans="1:29">
      <c r="A287" s="64"/>
      <c r="B287" s="63"/>
      <c r="C287" s="59">
        <v>4210</v>
      </c>
      <c r="D287" s="60" t="s">
        <v>2</v>
      </c>
      <c r="E287" s="51">
        <f>SUM([1]Paragrafy!E276)</f>
        <v>158669</v>
      </c>
      <c r="F287" s="52">
        <f>ROUND([1]Paragrafy!$F276,0)</f>
        <v>157489</v>
      </c>
      <c r="G287" s="53">
        <f t="shared" si="70"/>
        <v>0.99256313457575207</v>
      </c>
      <c r="H287" s="51">
        <f t="shared" si="73"/>
        <v>158669</v>
      </c>
      <c r="I287" s="51">
        <f t="shared" si="74"/>
        <v>157489</v>
      </c>
      <c r="J287" s="51">
        <v>0</v>
      </c>
      <c r="K287" s="51">
        <v>0</v>
      </c>
      <c r="L287" s="51">
        <f t="shared" si="75"/>
        <v>158669</v>
      </c>
      <c r="M287" s="51">
        <f t="shared" si="76"/>
        <v>157489</v>
      </c>
      <c r="N287" s="54">
        <v>0</v>
      </c>
      <c r="O287" s="51">
        <v>0</v>
      </c>
      <c r="P287" s="51">
        <v>0</v>
      </c>
      <c r="Q287" s="51">
        <v>0</v>
      </c>
      <c r="R287" s="54">
        <v>0</v>
      </c>
      <c r="S287" s="51">
        <v>0</v>
      </c>
      <c r="T287" s="51">
        <v>0</v>
      </c>
      <c r="U287" s="51">
        <v>0</v>
      </c>
      <c r="V287" s="54">
        <v>0</v>
      </c>
      <c r="W287" s="51">
        <v>0</v>
      </c>
      <c r="X287" s="51">
        <v>0</v>
      </c>
      <c r="Y287" s="51">
        <v>0</v>
      </c>
      <c r="Z287" s="51">
        <v>0</v>
      </c>
      <c r="AA287" s="51">
        <v>0</v>
      </c>
      <c r="AB287" s="51">
        <v>0</v>
      </c>
      <c r="AC287" s="51">
        <v>0</v>
      </c>
    </row>
    <row r="288" spans="1:29">
      <c r="A288" s="64"/>
      <c r="B288" s="63"/>
      <c r="C288" s="59">
        <v>4260</v>
      </c>
      <c r="D288" s="60" t="s">
        <v>36</v>
      </c>
      <c r="E288" s="51">
        <f>SUM([1]Paragrafy!E277)</f>
        <v>15800</v>
      </c>
      <c r="F288" s="52">
        <f>ROUND([1]Paragrafy!$F277,0)</f>
        <v>15290</v>
      </c>
      <c r="G288" s="53">
        <f t="shared" si="70"/>
        <v>0.96772151898734182</v>
      </c>
      <c r="H288" s="51">
        <f t="shared" si="73"/>
        <v>15800</v>
      </c>
      <c r="I288" s="51">
        <f t="shared" si="74"/>
        <v>15290</v>
      </c>
      <c r="J288" s="51">
        <v>0</v>
      </c>
      <c r="K288" s="51">
        <v>0</v>
      </c>
      <c r="L288" s="51">
        <f t="shared" si="75"/>
        <v>15800</v>
      </c>
      <c r="M288" s="51">
        <f t="shared" si="76"/>
        <v>15290</v>
      </c>
      <c r="N288" s="54">
        <v>0</v>
      </c>
      <c r="O288" s="51">
        <v>0</v>
      </c>
      <c r="P288" s="51">
        <v>0</v>
      </c>
      <c r="Q288" s="51">
        <v>0</v>
      </c>
      <c r="R288" s="54">
        <v>0</v>
      </c>
      <c r="S288" s="51">
        <v>0</v>
      </c>
      <c r="T288" s="51">
        <v>0</v>
      </c>
      <c r="U288" s="51">
        <v>0</v>
      </c>
      <c r="V288" s="54">
        <v>0</v>
      </c>
      <c r="W288" s="51">
        <v>0</v>
      </c>
      <c r="X288" s="51">
        <v>0</v>
      </c>
      <c r="Y288" s="51">
        <v>0</v>
      </c>
      <c r="Z288" s="51">
        <v>0</v>
      </c>
      <c r="AA288" s="51">
        <v>0</v>
      </c>
      <c r="AB288" s="51">
        <v>0</v>
      </c>
      <c r="AC288" s="51">
        <v>0</v>
      </c>
    </row>
    <row r="289" spans="1:30">
      <c r="A289" s="64"/>
      <c r="B289" s="63"/>
      <c r="C289" s="59">
        <v>4270</v>
      </c>
      <c r="D289" s="60" t="s">
        <v>35</v>
      </c>
      <c r="E289" s="51">
        <f>SUM([1]Paragrafy!E278)</f>
        <v>823647</v>
      </c>
      <c r="F289" s="52">
        <f>ROUND([1]Paragrafy!$F278,0)</f>
        <v>816584</v>
      </c>
      <c r="G289" s="53">
        <f t="shared" si="70"/>
        <v>0.99142472442684793</v>
      </c>
      <c r="H289" s="51">
        <f t="shared" si="73"/>
        <v>823647</v>
      </c>
      <c r="I289" s="51">
        <f t="shared" si="74"/>
        <v>816584</v>
      </c>
      <c r="J289" s="51">
        <v>0</v>
      </c>
      <c r="K289" s="51">
        <v>0</v>
      </c>
      <c r="L289" s="51">
        <f t="shared" si="75"/>
        <v>823647</v>
      </c>
      <c r="M289" s="51">
        <f t="shared" si="76"/>
        <v>816584</v>
      </c>
      <c r="N289" s="54">
        <v>0</v>
      </c>
      <c r="O289" s="51">
        <v>0</v>
      </c>
      <c r="P289" s="51">
        <v>0</v>
      </c>
      <c r="Q289" s="51">
        <v>0</v>
      </c>
      <c r="R289" s="54">
        <v>0</v>
      </c>
      <c r="S289" s="51">
        <v>0</v>
      </c>
      <c r="T289" s="51">
        <v>0</v>
      </c>
      <c r="U289" s="51">
        <v>0</v>
      </c>
      <c r="V289" s="54">
        <v>0</v>
      </c>
      <c r="W289" s="51">
        <v>0</v>
      </c>
      <c r="X289" s="51">
        <v>0</v>
      </c>
      <c r="Y289" s="51">
        <v>0</v>
      </c>
      <c r="Z289" s="51">
        <v>0</v>
      </c>
      <c r="AA289" s="51">
        <v>0</v>
      </c>
      <c r="AB289" s="51">
        <v>0</v>
      </c>
      <c r="AC289" s="51">
        <v>0</v>
      </c>
    </row>
    <row r="290" spans="1:30">
      <c r="A290" s="64"/>
      <c r="B290" s="63"/>
      <c r="C290" s="59">
        <v>4280</v>
      </c>
      <c r="D290" s="60" t="s">
        <v>34</v>
      </c>
      <c r="E290" s="51">
        <f>SUM([1]Paragrafy!E279)</f>
        <v>1101</v>
      </c>
      <c r="F290" s="52">
        <f>ROUND([1]Paragrafy!$F279,0)</f>
        <v>1101</v>
      </c>
      <c r="G290" s="53">
        <f t="shared" si="70"/>
        <v>1</v>
      </c>
      <c r="H290" s="51">
        <f t="shared" si="73"/>
        <v>1101</v>
      </c>
      <c r="I290" s="51">
        <f t="shared" si="74"/>
        <v>1101</v>
      </c>
      <c r="J290" s="51">
        <v>0</v>
      </c>
      <c r="K290" s="51">
        <v>0</v>
      </c>
      <c r="L290" s="51">
        <f t="shared" si="75"/>
        <v>1101</v>
      </c>
      <c r="M290" s="51">
        <f t="shared" si="76"/>
        <v>1101</v>
      </c>
      <c r="N290" s="54">
        <v>0</v>
      </c>
      <c r="O290" s="51">
        <v>0</v>
      </c>
      <c r="P290" s="51">
        <v>0</v>
      </c>
      <c r="Q290" s="51">
        <v>0</v>
      </c>
      <c r="R290" s="54">
        <v>0</v>
      </c>
      <c r="S290" s="51">
        <v>0</v>
      </c>
      <c r="T290" s="51">
        <v>0</v>
      </c>
      <c r="U290" s="51">
        <v>0</v>
      </c>
      <c r="V290" s="54">
        <v>0</v>
      </c>
      <c r="W290" s="51">
        <v>0</v>
      </c>
      <c r="X290" s="51">
        <v>0</v>
      </c>
      <c r="Y290" s="51">
        <v>0</v>
      </c>
      <c r="Z290" s="51">
        <v>0</v>
      </c>
      <c r="AA290" s="51">
        <v>0</v>
      </c>
      <c r="AB290" s="51">
        <v>0</v>
      </c>
      <c r="AC290" s="51">
        <v>0</v>
      </c>
    </row>
    <row r="291" spans="1:30">
      <c r="A291" s="64"/>
      <c r="B291" s="63"/>
      <c r="C291" s="59">
        <v>4300</v>
      </c>
      <c r="D291" s="60" t="s">
        <v>1</v>
      </c>
      <c r="E291" s="51">
        <f>SUM([1]Paragrafy!E280)</f>
        <v>671169</v>
      </c>
      <c r="F291" s="52">
        <f>ROUND([1]Paragrafy!$F280,0)</f>
        <v>669718</v>
      </c>
      <c r="G291" s="53">
        <f t="shared" si="70"/>
        <v>0.99783810038902276</v>
      </c>
      <c r="H291" s="51">
        <f t="shared" si="73"/>
        <v>671169</v>
      </c>
      <c r="I291" s="51">
        <f t="shared" si="74"/>
        <v>669718</v>
      </c>
      <c r="J291" s="51">
        <v>0</v>
      </c>
      <c r="K291" s="51">
        <v>0</v>
      </c>
      <c r="L291" s="51">
        <f t="shared" si="75"/>
        <v>671169</v>
      </c>
      <c r="M291" s="51">
        <f t="shared" si="76"/>
        <v>669718</v>
      </c>
      <c r="N291" s="54">
        <v>0</v>
      </c>
      <c r="O291" s="51">
        <v>0</v>
      </c>
      <c r="P291" s="51">
        <v>0</v>
      </c>
      <c r="Q291" s="51">
        <v>0</v>
      </c>
      <c r="R291" s="54">
        <v>0</v>
      </c>
      <c r="S291" s="51">
        <v>0</v>
      </c>
      <c r="T291" s="51">
        <v>0</v>
      </c>
      <c r="U291" s="51">
        <v>0</v>
      </c>
      <c r="V291" s="54">
        <v>0</v>
      </c>
      <c r="W291" s="51">
        <v>0</v>
      </c>
      <c r="X291" s="51">
        <v>0</v>
      </c>
      <c r="Y291" s="51">
        <v>0</v>
      </c>
      <c r="Z291" s="51">
        <v>0</v>
      </c>
      <c r="AA291" s="51">
        <v>0</v>
      </c>
      <c r="AB291" s="51">
        <v>0</v>
      </c>
      <c r="AC291" s="51">
        <v>0</v>
      </c>
    </row>
    <row r="292" spans="1:30">
      <c r="A292" s="64"/>
      <c r="B292" s="63"/>
      <c r="C292" s="59">
        <v>4350</v>
      </c>
      <c r="D292" s="60" t="s">
        <v>33</v>
      </c>
      <c r="E292" s="51">
        <f>SUM([1]Paragrafy!E281)</f>
        <v>1500</v>
      </c>
      <c r="F292" s="52">
        <f>ROUND([1]Paragrafy!$F281,0)</f>
        <v>1470</v>
      </c>
      <c r="G292" s="53">
        <f t="shared" si="70"/>
        <v>0.98</v>
      </c>
      <c r="H292" s="51">
        <f t="shared" si="73"/>
        <v>1500</v>
      </c>
      <c r="I292" s="51">
        <f t="shared" si="74"/>
        <v>1470</v>
      </c>
      <c r="J292" s="51">
        <v>0</v>
      </c>
      <c r="K292" s="51">
        <v>0</v>
      </c>
      <c r="L292" s="51">
        <f t="shared" si="75"/>
        <v>1500</v>
      </c>
      <c r="M292" s="51">
        <f t="shared" si="76"/>
        <v>1470</v>
      </c>
      <c r="N292" s="54">
        <v>0</v>
      </c>
      <c r="O292" s="51">
        <v>0</v>
      </c>
      <c r="P292" s="51">
        <v>0</v>
      </c>
      <c r="Q292" s="51">
        <v>0</v>
      </c>
      <c r="R292" s="54">
        <v>0</v>
      </c>
      <c r="S292" s="51">
        <v>0</v>
      </c>
      <c r="T292" s="51">
        <v>0</v>
      </c>
      <c r="U292" s="51">
        <v>0</v>
      </c>
      <c r="V292" s="54">
        <v>0</v>
      </c>
      <c r="W292" s="51">
        <v>0</v>
      </c>
      <c r="X292" s="51">
        <v>0</v>
      </c>
      <c r="Y292" s="51">
        <v>0</v>
      </c>
      <c r="Z292" s="51">
        <v>0</v>
      </c>
      <c r="AA292" s="51">
        <v>0</v>
      </c>
      <c r="AB292" s="51">
        <v>0</v>
      </c>
      <c r="AC292" s="51">
        <v>0</v>
      </c>
    </row>
    <row r="293" spans="1:30" ht="38.25">
      <c r="A293" s="64"/>
      <c r="B293" s="63"/>
      <c r="C293" s="59">
        <v>4360</v>
      </c>
      <c r="D293" s="60" t="s">
        <v>32</v>
      </c>
      <c r="E293" s="51">
        <f>SUM([1]Paragrafy!E282)</f>
        <v>4200</v>
      </c>
      <c r="F293" s="52">
        <f>ROUND([1]Paragrafy!$F282,0)</f>
        <v>4042</v>
      </c>
      <c r="G293" s="53">
        <f t="shared" si="70"/>
        <v>0.96238095238095234</v>
      </c>
      <c r="H293" s="54">
        <f t="shared" si="73"/>
        <v>4200</v>
      </c>
      <c r="I293" s="51">
        <f t="shared" si="74"/>
        <v>4042</v>
      </c>
      <c r="J293" s="54">
        <v>0</v>
      </c>
      <c r="K293" s="51">
        <v>0</v>
      </c>
      <c r="L293" s="54">
        <f t="shared" si="75"/>
        <v>4200</v>
      </c>
      <c r="M293" s="51">
        <f t="shared" si="76"/>
        <v>4042</v>
      </c>
      <c r="N293" s="54">
        <v>0</v>
      </c>
      <c r="O293" s="51">
        <v>0</v>
      </c>
      <c r="P293" s="54">
        <v>0</v>
      </c>
      <c r="Q293" s="51">
        <v>0</v>
      </c>
      <c r="R293" s="54">
        <v>0</v>
      </c>
      <c r="S293" s="51">
        <v>0</v>
      </c>
      <c r="T293" s="54">
        <v>0</v>
      </c>
      <c r="U293" s="51">
        <v>0</v>
      </c>
      <c r="V293" s="54">
        <v>0</v>
      </c>
      <c r="W293" s="51">
        <v>0</v>
      </c>
      <c r="X293" s="54">
        <v>0</v>
      </c>
      <c r="Y293" s="51">
        <v>0</v>
      </c>
      <c r="Z293" s="54">
        <v>0</v>
      </c>
      <c r="AA293" s="51">
        <v>0</v>
      </c>
      <c r="AB293" s="54">
        <v>0</v>
      </c>
      <c r="AC293" s="51">
        <v>0</v>
      </c>
      <c r="AD293" s="2"/>
    </row>
    <row r="294" spans="1:30" ht="38.25">
      <c r="A294" s="64"/>
      <c r="B294" s="63"/>
      <c r="C294" s="59">
        <v>4370</v>
      </c>
      <c r="D294" s="60" t="s">
        <v>31</v>
      </c>
      <c r="E294" s="51">
        <f>SUM([1]Paragrafy!E283)</f>
        <v>2100</v>
      </c>
      <c r="F294" s="52">
        <f>ROUND([1]Paragrafy!$F283,0)</f>
        <v>1967</v>
      </c>
      <c r="G294" s="53">
        <f t="shared" si="70"/>
        <v>0.93666666666666665</v>
      </c>
      <c r="H294" s="51">
        <f t="shared" si="73"/>
        <v>2100</v>
      </c>
      <c r="I294" s="51">
        <f t="shared" si="74"/>
        <v>1967</v>
      </c>
      <c r="J294" s="51">
        <v>0</v>
      </c>
      <c r="K294" s="51">
        <v>0</v>
      </c>
      <c r="L294" s="51">
        <f t="shared" si="75"/>
        <v>2100</v>
      </c>
      <c r="M294" s="51">
        <f t="shared" si="76"/>
        <v>1967</v>
      </c>
      <c r="N294" s="54">
        <v>0</v>
      </c>
      <c r="O294" s="51">
        <v>0</v>
      </c>
      <c r="P294" s="51">
        <v>0</v>
      </c>
      <c r="Q294" s="51">
        <v>0</v>
      </c>
      <c r="R294" s="54">
        <v>0</v>
      </c>
      <c r="S294" s="51">
        <v>0</v>
      </c>
      <c r="T294" s="51">
        <v>0</v>
      </c>
      <c r="U294" s="51">
        <v>0</v>
      </c>
      <c r="V294" s="54">
        <v>0</v>
      </c>
      <c r="W294" s="51">
        <v>0</v>
      </c>
      <c r="X294" s="51">
        <v>0</v>
      </c>
      <c r="Y294" s="51">
        <v>0</v>
      </c>
      <c r="Z294" s="51">
        <v>0</v>
      </c>
      <c r="AA294" s="51">
        <v>0</v>
      </c>
      <c r="AB294" s="51">
        <v>0</v>
      </c>
      <c r="AC294" s="51">
        <v>0</v>
      </c>
    </row>
    <row r="295" spans="1:30">
      <c r="A295" s="64"/>
      <c r="B295" s="63"/>
      <c r="C295" s="59">
        <v>4410</v>
      </c>
      <c r="D295" s="60" t="s">
        <v>30</v>
      </c>
      <c r="E295" s="51">
        <f>SUM([1]Paragrafy!E284)</f>
        <v>100</v>
      </c>
      <c r="F295" s="52">
        <f>ROUND([1]Paragrafy!$F284,0)</f>
        <v>39</v>
      </c>
      <c r="G295" s="53">
        <f t="shared" si="70"/>
        <v>0.39</v>
      </c>
      <c r="H295" s="51">
        <f t="shared" si="73"/>
        <v>100</v>
      </c>
      <c r="I295" s="51">
        <f t="shared" si="74"/>
        <v>39</v>
      </c>
      <c r="J295" s="51">
        <v>0</v>
      </c>
      <c r="K295" s="51">
        <v>0</v>
      </c>
      <c r="L295" s="51">
        <f t="shared" si="75"/>
        <v>100</v>
      </c>
      <c r="M295" s="51">
        <f t="shared" si="76"/>
        <v>39</v>
      </c>
      <c r="N295" s="54">
        <v>0</v>
      </c>
      <c r="O295" s="54">
        <v>0</v>
      </c>
      <c r="P295" s="54">
        <v>0</v>
      </c>
      <c r="Q295" s="54">
        <v>0</v>
      </c>
      <c r="R295" s="54">
        <v>0</v>
      </c>
      <c r="S295" s="54">
        <v>0</v>
      </c>
      <c r="T295" s="54">
        <v>0</v>
      </c>
      <c r="U295" s="54">
        <v>0</v>
      </c>
      <c r="V295" s="54">
        <v>0</v>
      </c>
      <c r="W295" s="54">
        <v>0</v>
      </c>
      <c r="X295" s="54">
        <v>0</v>
      </c>
      <c r="Y295" s="54">
        <v>0</v>
      </c>
      <c r="Z295" s="54">
        <v>0</v>
      </c>
      <c r="AA295" s="54">
        <v>0</v>
      </c>
      <c r="AB295" s="54">
        <v>0</v>
      </c>
      <c r="AC295" s="54">
        <v>0</v>
      </c>
    </row>
    <row r="296" spans="1:30">
      <c r="A296" s="64"/>
      <c r="B296" s="63"/>
      <c r="C296" s="59">
        <v>4430</v>
      </c>
      <c r="D296" s="60" t="s">
        <v>28</v>
      </c>
      <c r="E296" s="51">
        <f>SUM([1]Paragrafy!E285)</f>
        <v>32251</v>
      </c>
      <c r="F296" s="52">
        <f>ROUND([1]Paragrafy!$F285,0)</f>
        <v>31790</v>
      </c>
      <c r="G296" s="53">
        <f t="shared" si="70"/>
        <v>0.98570586958543926</v>
      </c>
      <c r="H296" s="51">
        <f t="shared" si="73"/>
        <v>32251</v>
      </c>
      <c r="I296" s="51">
        <f t="shared" si="74"/>
        <v>31790</v>
      </c>
      <c r="J296" s="51">
        <v>0</v>
      </c>
      <c r="K296" s="51">
        <v>0</v>
      </c>
      <c r="L296" s="51">
        <f t="shared" si="75"/>
        <v>32251</v>
      </c>
      <c r="M296" s="51">
        <f t="shared" si="76"/>
        <v>31790</v>
      </c>
      <c r="N296" s="54">
        <v>0</v>
      </c>
      <c r="O296" s="51">
        <v>0</v>
      </c>
      <c r="P296" s="51">
        <v>0</v>
      </c>
      <c r="Q296" s="51">
        <v>0</v>
      </c>
      <c r="R296" s="54">
        <v>0</v>
      </c>
      <c r="S296" s="51">
        <v>0</v>
      </c>
      <c r="T296" s="51">
        <v>0</v>
      </c>
      <c r="U296" s="51">
        <v>0</v>
      </c>
      <c r="V296" s="54">
        <v>0</v>
      </c>
      <c r="W296" s="51">
        <v>0</v>
      </c>
      <c r="X296" s="51">
        <v>0</v>
      </c>
      <c r="Y296" s="51">
        <v>0</v>
      </c>
      <c r="Z296" s="51">
        <v>0</v>
      </c>
      <c r="AA296" s="51">
        <v>0</v>
      </c>
      <c r="AB296" s="51">
        <v>0</v>
      </c>
      <c r="AC296" s="51">
        <v>0</v>
      </c>
    </row>
    <row r="297" spans="1:30" ht="24.75" customHeight="1">
      <c r="A297" s="64"/>
      <c r="B297" s="63"/>
      <c r="C297" s="59">
        <v>4440</v>
      </c>
      <c r="D297" s="60" t="s">
        <v>27</v>
      </c>
      <c r="E297" s="51">
        <f>SUM([1]Paragrafy!E286)</f>
        <v>9300</v>
      </c>
      <c r="F297" s="52">
        <f>ROUND([1]Paragrafy!$F286,0)</f>
        <v>9299</v>
      </c>
      <c r="G297" s="53">
        <f t="shared" si="70"/>
        <v>0.99989247311827956</v>
      </c>
      <c r="H297" s="51">
        <f t="shared" si="73"/>
        <v>9300</v>
      </c>
      <c r="I297" s="51">
        <f t="shared" si="74"/>
        <v>9299</v>
      </c>
      <c r="J297" s="51">
        <v>0</v>
      </c>
      <c r="K297" s="51">
        <v>0</v>
      </c>
      <c r="L297" s="51">
        <f t="shared" si="75"/>
        <v>9300</v>
      </c>
      <c r="M297" s="51">
        <f t="shared" si="76"/>
        <v>9299</v>
      </c>
      <c r="N297" s="54">
        <v>0</v>
      </c>
      <c r="O297" s="51">
        <v>0</v>
      </c>
      <c r="P297" s="51">
        <v>0</v>
      </c>
      <c r="Q297" s="51">
        <v>0</v>
      </c>
      <c r="R297" s="54">
        <v>0</v>
      </c>
      <c r="S297" s="51">
        <v>0</v>
      </c>
      <c r="T297" s="51">
        <v>0</v>
      </c>
      <c r="U297" s="51">
        <v>0</v>
      </c>
      <c r="V297" s="54">
        <v>0</v>
      </c>
      <c r="W297" s="51">
        <v>0</v>
      </c>
      <c r="X297" s="51">
        <v>0</v>
      </c>
      <c r="Y297" s="51">
        <v>0</v>
      </c>
      <c r="Z297" s="51">
        <v>0</v>
      </c>
      <c r="AA297" s="51">
        <v>0</v>
      </c>
      <c r="AB297" s="51">
        <v>0</v>
      </c>
      <c r="AC297" s="51">
        <v>0</v>
      </c>
    </row>
    <row r="298" spans="1:30">
      <c r="A298" s="64"/>
      <c r="B298" s="63"/>
      <c r="C298" s="59">
        <v>4480</v>
      </c>
      <c r="D298" s="60" t="s">
        <v>26</v>
      </c>
      <c r="E298" s="51">
        <f>SUM([1]Paragrafy!E287)</f>
        <v>11589</v>
      </c>
      <c r="F298" s="52">
        <f>ROUND([1]Paragrafy!$F287,0)</f>
        <v>11589</v>
      </c>
      <c r="G298" s="53">
        <f t="shared" si="70"/>
        <v>1</v>
      </c>
      <c r="H298" s="51">
        <f t="shared" si="73"/>
        <v>11589</v>
      </c>
      <c r="I298" s="51">
        <f t="shared" si="74"/>
        <v>11589</v>
      </c>
      <c r="J298" s="51">
        <v>0</v>
      </c>
      <c r="K298" s="51">
        <v>0</v>
      </c>
      <c r="L298" s="51">
        <f t="shared" si="75"/>
        <v>11589</v>
      </c>
      <c r="M298" s="51">
        <f t="shared" si="76"/>
        <v>11589</v>
      </c>
      <c r="N298" s="54">
        <v>0</v>
      </c>
      <c r="O298" s="51">
        <v>0</v>
      </c>
      <c r="P298" s="51">
        <v>0</v>
      </c>
      <c r="Q298" s="51">
        <v>0</v>
      </c>
      <c r="R298" s="54">
        <v>0</v>
      </c>
      <c r="S298" s="51">
        <v>0</v>
      </c>
      <c r="T298" s="51">
        <v>0</v>
      </c>
      <c r="U298" s="51">
        <v>0</v>
      </c>
      <c r="V298" s="54">
        <v>0</v>
      </c>
      <c r="W298" s="51">
        <v>0</v>
      </c>
      <c r="X298" s="51">
        <v>0</v>
      </c>
      <c r="Y298" s="51">
        <v>0</v>
      </c>
      <c r="Z298" s="51">
        <v>0</v>
      </c>
      <c r="AA298" s="51">
        <v>0</v>
      </c>
      <c r="AB298" s="51">
        <v>0</v>
      </c>
      <c r="AC298" s="51">
        <v>0</v>
      </c>
    </row>
    <row r="299" spans="1:30" ht="25.5">
      <c r="A299" s="64"/>
      <c r="B299" s="63"/>
      <c r="C299" s="59">
        <v>4500</v>
      </c>
      <c r="D299" s="60" t="s">
        <v>25</v>
      </c>
      <c r="E299" s="51">
        <f>SUM([1]Paragrafy!E288)</f>
        <v>455</v>
      </c>
      <c r="F299" s="52">
        <f>ROUND([1]Paragrafy!$F288,0)</f>
        <v>455</v>
      </c>
      <c r="G299" s="53">
        <f t="shared" si="70"/>
        <v>1</v>
      </c>
      <c r="H299" s="51">
        <f t="shared" si="73"/>
        <v>455</v>
      </c>
      <c r="I299" s="51">
        <f t="shared" si="74"/>
        <v>455</v>
      </c>
      <c r="J299" s="51">
        <v>0</v>
      </c>
      <c r="K299" s="51">
        <v>0</v>
      </c>
      <c r="L299" s="51">
        <f t="shared" si="75"/>
        <v>455</v>
      </c>
      <c r="M299" s="51">
        <f t="shared" si="76"/>
        <v>455</v>
      </c>
      <c r="N299" s="54">
        <v>0</v>
      </c>
      <c r="O299" s="51">
        <v>0</v>
      </c>
      <c r="P299" s="51">
        <v>0</v>
      </c>
      <c r="Q299" s="51">
        <v>0</v>
      </c>
      <c r="R299" s="54">
        <v>0</v>
      </c>
      <c r="S299" s="51">
        <v>0</v>
      </c>
      <c r="T299" s="51">
        <v>0</v>
      </c>
      <c r="U299" s="51">
        <v>0</v>
      </c>
      <c r="V299" s="54">
        <v>0</v>
      </c>
      <c r="W299" s="51">
        <v>0</v>
      </c>
      <c r="X299" s="51">
        <v>0</v>
      </c>
      <c r="Y299" s="51">
        <v>0</v>
      </c>
      <c r="Z299" s="51">
        <v>0</v>
      </c>
      <c r="AA299" s="51">
        <v>0</v>
      </c>
      <c r="AB299" s="51">
        <v>0</v>
      </c>
      <c r="AC299" s="51">
        <v>0</v>
      </c>
    </row>
    <row r="300" spans="1:30" ht="25.5">
      <c r="A300" s="64"/>
      <c r="B300" s="63"/>
      <c r="C300" s="59">
        <v>4520</v>
      </c>
      <c r="D300" s="60" t="s">
        <v>24</v>
      </c>
      <c r="E300" s="51">
        <f>SUM([1]Paragrafy!E289)</f>
        <v>2673</v>
      </c>
      <c r="F300" s="52">
        <f>ROUNDDOWN([1]Paragrafy!$F289,0)</f>
        <v>2672</v>
      </c>
      <c r="G300" s="53">
        <f t="shared" si="70"/>
        <v>0.99962588851477741</v>
      </c>
      <c r="H300" s="51">
        <f t="shared" si="73"/>
        <v>2673</v>
      </c>
      <c r="I300" s="51">
        <f t="shared" si="74"/>
        <v>2672</v>
      </c>
      <c r="J300" s="51">
        <v>0</v>
      </c>
      <c r="K300" s="51">
        <v>0</v>
      </c>
      <c r="L300" s="51">
        <f t="shared" si="75"/>
        <v>2673</v>
      </c>
      <c r="M300" s="51">
        <f t="shared" si="76"/>
        <v>2672</v>
      </c>
      <c r="N300" s="54">
        <v>0</v>
      </c>
      <c r="O300" s="51">
        <v>0</v>
      </c>
      <c r="P300" s="51">
        <v>0</v>
      </c>
      <c r="Q300" s="51">
        <v>0</v>
      </c>
      <c r="R300" s="54">
        <v>0</v>
      </c>
      <c r="S300" s="51">
        <v>0</v>
      </c>
      <c r="T300" s="51">
        <v>0</v>
      </c>
      <c r="U300" s="51">
        <v>0</v>
      </c>
      <c r="V300" s="54">
        <v>0</v>
      </c>
      <c r="W300" s="51">
        <v>0</v>
      </c>
      <c r="X300" s="51">
        <v>0</v>
      </c>
      <c r="Y300" s="51">
        <v>0</v>
      </c>
      <c r="Z300" s="51">
        <v>0</v>
      </c>
      <c r="AA300" s="51">
        <v>0</v>
      </c>
      <c r="AB300" s="51">
        <v>0</v>
      </c>
      <c r="AC300" s="51">
        <v>0</v>
      </c>
    </row>
    <row r="301" spans="1:30">
      <c r="A301" s="64"/>
      <c r="B301" s="63"/>
      <c r="C301" s="59">
        <v>4530</v>
      </c>
      <c r="D301" s="60" t="s">
        <v>223</v>
      </c>
      <c r="E301" s="51">
        <f>SUM([1]Paragrafy!E290)</f>
        <v>6981</v>
      </c>
      <c r="F301" s="52">
        <f>ROUND([1]Paragrafy!$F290,0)</f>
        <v>6981</v>
      </c>
      <c r="G301" s="53">
        <f t="shared" ref="G301:G332" si="77">F301/E301</f>
        <v>1</v>
      </c>
      <c r="H301" s="51">
        <f t="shared" si="73"/>
        <v>6981</v>
      </c>
      <c r="I301" s="51">
        <f t="shared" si="74"/>
        <v>6981</v>
      </c>
      <c r="J301" s="51">
        <v>0</v>
      </c>
      <c r="K301" s="51">
        <v>0</v>
      </c>
      <c r="L301" s="51">
        <f t="shared" si="75"/>
        <v>6981</v>
      </c>
      <c r="M301" s="51">
        <f t="shared" si="76"/>
        <v>6981</v>
      </c>
      <c r="N301" s="54">
        <v>0</v>
      </c>
      <c r="O301" s="51">
        <v>0</v>
      </c>
      <c r="P301" s="51">
        <v>0</v>
      </c>
      <c r="Q301" s="51">
        <v>0</v>
      </c>
      <c r="R301" s="54">
        <v>0</v>
      </c>
      <c r="S301" s="51">
        <v>0</v>
      </c>
      <c r="T301" s="51">
        <v>0</v>
      </c>
      <c r="U301" s="51">
        <v>0</v>
      </c>
      <c r="V301" s="54">
        <v>0</v>
      </c>
      <c r="W301" s="51">
        <v>0</v>
      </c>
      <c r="X301" s="51">
        <v>0</v>
      </c>
      <c r="Y301" s="51">
        <v>0</v>
      </c>
      <c r="Z301" s="51">
        <v>0</v>
      </c>
      <c r="AA301" s="51">
        <v>0</v>
      </c>
      <c r="AB301" s="51">
        <v>0</v>
      </c>
      <c r="AC301" s="51">
        <v>0</v>
      </c>
    </row>
    <row r="302" spans="1:30" ht="48.75" customHeight="1">
      <c r="A302" s="64"/>
      <c r="B302" s="63"/>
      <c r="C302" s="113" t="s">
        <v>267</v>
      </c>
      <c r="D302" s="60" t="s">
        <v>75</v>
      </c>
      <c r="E302" s="51">
        <f>SUM([1]Paragrafy!E291)</f>
        <v>1000</v>
      </c>
      <c r="F302" s="52">
        <f>ROUND([1]Paragrafy!$F291,0)</f>
        <v>0</v>
      </c>
      <c r="G302" s="53">
        <f t="shared" si="77"/>
        <v>0</v>
      </c>
      <c r="H302" s="51">
        <f t="shared" si="73"/>
        <v>1000</v>
      </c>
      <c r="I302" s="51">
        <f t="shared" si="74"/>
        <v>0</v>
      </c>
      <c r="J302" s="51">
        <v>0</v>
      </c>
      <c r="K302" s="51">
        <v>0</v>
      </c>
      <c r="L302" s="51">
        <v>0</v>
      </c>
      <c r="M302" s="51">
        <v>0</v>
      </c>
      <c r="N302" s="54">
        <v>0</v>
      </c>
      <c r="O302" s="51">
        <v>0</v>
      </c>
      <c r="P302" s="51">
        <v>0</v>
      </c>
      <c r="Q302" s="51">
        <v>0</v>
      </c>
      <c r="R302" s="54">
        <f>SUM(H302)</f>
        <v>1000</v>
      </c>
      <c r="S302" s="51">
        <f>SUM(I302)</f>
        <v>0</v>
      </c>
      <c r="T302" s="51">
        <v>0</v>
      </c>
      <c r="U302" s="51">
        <v>0</v>
      </c>
      <c r="V302" s="54">
        <v>0</v>
      </c>
      <c r="W302" s="51">
        <v>0</v>
      </c>
      <c r="X302" s="51">
        <v>0</v>
      </c>
      <c r="Y302" s="51">
        <v>0</v>
      </c>
      <c r="Z302" s="51">
        <v>0</v>
      </c>
      <c r="AA302" s="51">
        <v>0</v>
      </c>
      <c r="AB302" s="51">
        <v>0</v>
      </c>
      <c r="AC302" s="51">
        <v>0</v>
      </c>
    </row>
    <row r="303" spans="1:30" ht="25.5">
      <c r="A303" s="64"/>
      <c r="B303" s="63"/>
      <c r="C303" s="59">
        <v>4700</v>
      </c>
      <c r="D303" s="60" t="s">
        <v>90</v>
      </c>
      <c r="E303" s="51">
        <f>SUM([1]Paragrafy!E292)</f>
        <v>1000</v>
      </c>
      <c r="F303" s="52">
        <f>ROUND([1]Paragrafy!$F292,0)</f>
        <v>780</v>
      </c>
      <c r="G303" s="53">
        <f t="shared" si="77"/>
        <v>0.78</v>
      </c>
      <c r="H303" s="51">
        <f t="shared" si="73"/>
        <v>1000</v>
      </c>
      <c r="I303" s="51">
        <f t="shared" si="74"/>
        <v>780</v>
      </c>
      <c r="J303" s="51">
        <v>0</v>
      </c>
      <c r="K303" s="51">
        <v>0</v>
      </c>
      <c r="L303" s="51">
        <f>SUM(H303)</f>
        <v>1000</v>
      </c>
      <c r="M303" s="51">
        <f>SUM(F303)</f>
        <v>780</v>
      </c>
      <c r="N303" s="54">
        <v>0</v>
      </c>
      <c r="O303" s="51">
        <v>0</v>
      </c>
      <c r="P303" s="51">
        <v>0</v>
      </c>
      <c r="Q303" s="51">
        <v>0</v>
      </c>
      <c r="R303" s="54">
        <v>0</v>
      </c>
      <c r="S303" s="51">
        <v>0</v>
      </c>
      <c r="T303" s="51">
        <v>0</v>
      </c>
      <c r="U303" s="51">
        <v>0</v>
      </c>
      <c r="V303" s="54">
        <v>0</v>
      </c>
      <c r="W303" s="51">
        <v>0</v>
      </c>
      <c r="X303" s="51">
        <v>0</v>
      </c>
      <c r="Y303" s="51">
        <v>0</v>
      </c>
      <c r="Z303" s="51">
        <v>0</v>
      </c>
      <c r="AA303" s="51">
        <v>0</v>
      </c>
      <c r="AB303" s="51">
        <v>0</v>
      </c>
      <c r="AC303" s="51">
        <v>0</v>
      </c>
    </row>
    <row r="304" spans="1:30" ht="60" customHeight="1">
      <c r="A304" s="64"/>
      <c r="B304" s="63"/>
      <c r="C304" s="113" t="s">
        <v>266</v>
      </c>
      <c r="D304" s="60" t="s">
        <v>73</v>
      </c>
      <c r="E304" s="51">
        <f>SUM([1]Paragrafy!E293)</f>
        <v>5000</v>
      </c>
      <c r="F304" s="52">
        <f>ROUND([1]Paragrafy!$F293,0)</f>
        <v>0</v>
      </c>
      <c r="G304" s="53">
        <f t="shared" si="77"/>
        <v>0</v>
      </c>
      <c r="H304" s="51">
        <v>0</v>
      </c>
      <c r="I304" s="51">
        <v>0</v>
      </c>
      <c r="J304" s="51">
        <v>0</v>
      </c>
      <c r="K304" s="51">
        <v>0</v>
      </c>
      <c r="L304" s="51">
        <v>0</v>
      </c>
      <c r="M304" s="51">
        <v>0</v>
      </c>
      <c r="N304" s="54">
        <v>0</v>
      </c>
      <c r="O304" s="51">
        <v>0</v>
      </c>
      <c r="P304" s="51">
        <v>0</v>
      </c>
      <c r="Q304" s="51">
        <v>0</v>
      </c>
      <c r="R304" s="54">
        <v>0</v>
      </c>
      <c r="S304" s="51">
        <v>0</v>
      </c>
      <c r="T304" s="51">
        <v>0</v>
      </c>
      <c r="U304" s="51">
        <v>0</v>
      </c>
      <c r="V304" s="54">
        <v>0</v>
      </c>
      <c r="W304" s="51">
        <v>0</v>
      </c>
      <c r="X304" s="51">
        <f>SUM(E304)</f>
        <v>5000</v>
      </c>
      <c r="Y304" s="51">
        <f>SUM(F304)</f>
        <v>0</v>
      </c>
      <c r="Z304" s="51">
        <v>0</v>
      </c>
      <c r="AA304" s="51">
        <v>0</v>
      </c>
      <c r="AB304" s="51">
        <f>SUM(X304)</f>
        <v>5000</v>
      </c>
      <c r="AC304" s="51">
        <f>SUM(Y304)</f>
        <v>0</v>
      </c>
    </row>
    <row r="305" spans="1:29" s="46" customFormat="1">
      <c r="A305" s="65"/>
      <c r="B305" s="132" t="s">
        <v>265</v>
      </c>
      <c r="C305" s="129"/>
      <c r="D305" s="133" t="s">
        <v>264</v>
      </c>
      <c r="E305" s="125">
        <f>SUM(E306:E312)</f>
        <v>16426646</v>
      </c>
      <c r="F305" s="125">
        <f>SUM(F306:F312)</f>
        <v>2017997</v>
      </c>
      <c r="G305" s="127">
        <f t="shared" si="77"/>
        <v>0.12284899790255419</v>
      </c>
      <c r="H305" s="125">
        <f t="shared" ref="H305:AC305" si="78">SUM(H306:H312)</f>
        <v>155076</v>
      </c>
      <c r="I305" s="125">
        <f t="shared" si="78"/>
        <v>144442</v>
      </c>
      <c r="J305" s="125">
        <f t="shared" si="78"/>
        <v>0</v>
      </c>
      <c r="K305" s="125">
        <f t="shared" si="78"/>
        <v>0</v>
      </c>
      <c r="L305" s="125">
        <f t="shared" si="78"/>
        <v>155076</v>
      </c>
      <c r="M305" s="125">
        <f t="shared" si="78"/>
        <v>144442</v>
      </c>
      <c r="N305" s="128">
        <f t="shared" si="78"/>
        <v>0</v>
      </c>
      <c r="O305" s="125">
        <f t="shared" si="78"/>
        <v>0</v>
      </c>
      <c r="P305" s="125">
        <f t="shared" si="78"/>
        <v>0</v>
      </c>
      <c r="Q305" s="125">
        <f t="shared" si="78"/>
        <v>0</v>
      </c>
      <c r="R305" s="128">
        <f t="shared" si="78"/>
        <v>0</v>
      </c>
      <c r="S305" s="125">
        <f t="shared" si="78"/>
        <v>0</v>
      </c>
      <c r="T305" s="125">
        <f t="shared" si="78"/>
        <v>0</v>
      </c>
      <c r="U305" s="125">
        <f t="shared" si="78"/>
        <v>0</v>
      </c>
      <c r="V305" s="128">
        <f t="shared" si="78"/>
        <v>0</v>
      </c>
      <c r="W305" s="125">
        <f t="shared" si="78"/>
        <v>0</v>
      </c>
      <c r="X305" s="125">
        <f t="shared" si="78"/>
        <v>16271570</v>
      </c>
      <c r="Y305" s="125">
        <f t="shared" si="78"/>
        <v>1873555</v>
      </c>
      <c r="Z305" s="125">
        <f t="shared" si="78"/>
        <v>16204570</v>
      </c>
      <c r="AA305" s="125">
        <f t="shared" si="78"/>
        <v>1807500</v>
      </c>
      <c r="AB305" s="125">
        <f t="shared" si="78"/>
        <v>67000</v>
      </c>
      <c r="AC305" s="125">
        <f t="shared" si="78"/>
        <v>66055</v>
      </c>
    </row>
    <row r="306" spans="1:29" s="46" customFormat="1">
      <c r="A306" s="65"/>
      <c r="B306" s="132"/>
      <c r="C306" s="113" t="s">
        <v>263</v>
      </c>
      <c r="D306" s="134" t="s">
        <v>1</v>
      </c>
      <c r="E306" s="51">
        <f>SUM([1]Paragrafy!E295)</f>
        <v>145076</v>
      </c>
      <c r="F306" s="52">
        <f>ROUND([1]Paragrafy!$F295,0)</f>
        <v>136382</v>
      </c>
      <c r="G306" s="53">
        <f t="shared" si="77"/>
        <v>0.94007278943450334</v>
      </c>
      <c r="H306" s="51">
        <f>SUM(E306)</f>
        <v>145076</v>
      </c>
      <c r="I306" s="51">
        <f>SUM(F306)</f>
        <v>136382</v>
      </c>
      <c r="J306" s="51">
        <v>0</v>
      </c>
      <c r="K306" s="51">
        <v>0</v>
      </c>
      <c r="L306" s="51">
        <f>SUM(H306)</f>
        <v>145076</v>
      </c>
      <c r="M306" s="51">
        <f>SUM(I306)</f>
        <v>136382</v>
      </c>
      <c r="N306" s="54">
        <v>0</v>
      </c>
      <c r="O306" s="51">
        <v>0</v>
      </c>
      <c r="P306" s="51">
        <v>0</v>
      </c>
      <c r="Q306" s="51">
        <v>0</v>
      </c>
      <c r="R306" s="54">
        <v>0</v>
      </c>
      <c r="S306" s="51">
        <v>0</v>
      </c>
      <c r="T306" s="51">
        <v>0</v>
      </c>
      <c r="U306" s="51">
        <v>0</v>
      </c>
      <c r="V306" s="54">
        <v>0</v>
      </c>
      <c r="W306" s="51">
        <v>0</v>
      </c>
      <c r="X306" s="51">
        <v>0</v>
      </c>
      <c r="Y306" s="51">
        <v>0</v>
      </c>
      <c r="Z306" s="51">
        <v>0</v>
      </c>
      <c r="AA306" s="51">
        <v>0</v>
      </c>
      <c r="AB306" s="51">
        <v>0</v>
      </c>
      <c r="AC306" s="51">
        <v>0</v>
      </c>
    </row>
    <row r="307" spans="1:29" s="46" customFormat="1" ht="25.5">
      <c r="A307" s="65"/>
      <c r="B307" s="132"/>
      <c r="C307" s="113" t="s">
        <v>262</v>
      </c>
      <c r="D307" s="134" t="s">
        <v>22</v>
      </c>
      <c r="E307" s="51">
        <f>SUM([1]Paragrafy!E296)</f>
        <v>10000</v>
      </c>
      <c r="F307" s="52">
        <f>ROUND([1]Paragrafy!$F296,0)</f>
        <v>8060</v>
      </c>
      <c r="G307" s="53">
        <f t="shared" si="77"/>
        <v>0.80600000000000005</v>
      </c>
      <c r="H307" s="51">
        <f>SUM(E307)</f>
        <v>10000</v>
      </c>
      <c r="I307" s="51">
        <f>SUM(F307)</f>
        <v>8060</v>
      </c>
      <c r="J307" s="51">
        <v>0</v>
      </c>
      <c r="K307" s="51">
        <v>0</v>
      </c>
      <c r="L307" s="51">
        <f>SUM(H307)</f>
        <v>10000</v>
      </c>
      <c r="M307" s="51">
        <f>SUM(I307)</f>
        <v>8060</v>
      </c>
      <c r="N307" s="54">
        <v>0</v>
      </c>
      <c r="O307" s="51">
        <v>0</v>
      </c>
      <c r="P307" s="51">
        <v>0</v>
      </c>
      <c r="Q307" s="51">
        <v>0</v>
      </c>
      <c r="R307" s="54">
        <v>0</v>
      </c>
      <c r="S307" s="51">
        <v>0</v>
      </c>
      <c r="T307" s="51">
        <v>0</v>
      </c>
      <c r="U307" s="51">
        <v>0</v>
      </c>
      <c r="V307" s="54">
        <v>0</v>
      </c>
      <c r="W307" s="51">
        <v>0</v>
      </c>
      <c r="X307" s="51">
        <v>0</v>
      </c>
      <c r="Y307" s="51">
        <v>0</v>
      </c>
      <c r="Z307" s="51">
        <v>0</v>
      </c>
      <c r="AA307" s="51">
        <v>0</v>
      </c>
      <c r="AB307" s="51">
        <v>0</v>
      </c>
      <c r="AC307" s="51">
        <v>0</v>
      </c>
    </row>
    <row r="308" spans="1:29" s="46" customFormat="1">
      <c r="A308" s="65"/>
      <c r="B308" s="132"/>
      <c r="C308" s="113" t="s">
        <v>261</v>
      </c>
      <c r="D308" s="134" t="s">
        <v>260</v>
      </c>
      <c r="E308" s="51"/>
      <c r="F308" s="52"/>
      <c r="G308" s="53"/>
      <c r="H308" s="51"/>
      <c r="I308" s="51"/>
      <c r="J308" s="51"/>
      <c r="K308" s="51"/>
      <c r="L308" s="51"/>
      <c r="M308" s="51"/>
      <c r="N308" s="54"/>
      <c r="O308" s="51"/>
      <c r="P308" s="51"/>
      <c r="Q308" s="51"/>
      <c r="R308" s="54"/>
      <c r="S308" s="51"/>
      <c r="T308" s="51"/>
      <c r="U308" s="51"/>
      <c r="V308" s="54"/>
      <c r="W308" s="51"/>
      <c r="X308" s="51"/>
      <c r="Y308" s="51"/>
      <c r="Z308" s="51"/>
      <c r="AA308" s="51"/>
      <c r="AB308" s="51"/>
      <c r="AC308" s="51"/>
    </row>
    <row r="309" spans="1:29" s="46" customFormat="1">
      <c r="A309" s="65"/>
      <c r="B309" s="132"/>
      <c r="C309" s="113"/>
      <c r="D309" s="134" t="s">
        <v>259</v>
      </c>
      <c r="E309" s="51"/>
      <c r="F309" s="52"/>
      <c r="G309" s="53"/>
      <c r="H309" s="51"/>
      <c r="I309" s="51"/>
      <c r="J309" s="51"/>
      <c r="K309" s="51"/>
      <c r="L309" s="51"/>
      <c r="M309" s="51"/>
      <c r="N309" s="54"/>
      <c r="O309" s="51"/>
      <c r="P309" s="51"/>
      <c r="Q309" s="51"/>
      <c r="R309" s="54"/>
      <c r="S309" s="51"/>
      <c r="T309" s="51"/>
      <c r="U309" s="51"/>
      <c r="V309" s="54"/>
      <c r="W309" s="51"/>
      <c r="X309" s="51"/>
      <c r="Y309" s="51"/>
      <c r="Z309" s="51"/>
      <c r="AA309" s="51"/>
      <c r="AB309" s="51"/>
      <c r="AC309" s="51"/>
    </row>
    <row r="310" spans="1:29" s="46" customFormat="1">
      <c r="A310" s="65"/>
      <c r="B310" s="132"/>
      <c r="C310" s="113"/>
      <c r="D310" s="134" t="s">
        <v>258</v>
      </c>
      <c r="E310" s="51"/>
      <c r="F310" s="52"/>
      <c r="G310" s="53"/>
      <c r="H310" s="51"/>
      <c r="I310" s="51"/>
      <c r="J310" s="51"/>
      <c r="K310" s="51"/>
      <c r="L310" s="51"/>
      <c r="M310" s="51"/>
      <c r="N310" s="54"/>
      <c r="O310" s="51"/>
      <c r="P310" s="51"/>
      <c r="Q310" s="51"/>
      <c r="R310" s="54"/>
      <c r="S310" s="51"/>
      <c r="T310" s="51"/>
      <c r="U310" s="51"/>
      <c r="V310" s="54"/>
      <c r="W310" s="51"/>
      <c r="X310" s="51"/>
      <c r="Y310" s="51"/>
      <c r="Z310" s="51"/>
      <c r="AA310" s="51"/>
      <c r="AB310" s="51"/>
      <c r="AC310" s="51"/>
    </row>
    <row r="311" spans="1:29" s="46" customFormat="1" ht="13.5" customHeight="1">
      <c r="A311" s="65"/>
      <c r="B311" s="132"/>
      <c r="C311" s="113"/>
      <c r="D311" s="134" t="s">
        <v>257</v>
      </c>
      <c r="E311" s="51">
        <f>SUM([1]Paragrafy!E299)</f>
        <v>16204570</v>
      </c>
      <c r="F311" s="52">
        <f>ROUND([1]Paragrafy!$F299,0)</f>
        <v>1807500</v>
      </c>
      <c r="G311" s="53">
        <f t="shared" ref="G311:G374" si="79">F311/E311</f>
        <v>0.11154260804205234</v>
      </c>
      <c r="H311" s="51">
        <v>0</v>
      </c>
      <c r="I311" s="51">
        <v>0</v>
      </c>
      <c r="J311" s="51">
        <v>0</v>
      </c>
      <c r="K311" s="51">
        <v>0</v>
      </c>
      <c r="L311" s="51">
        <v>0</v>
      </c>
      <c r="M311" s="51">
        <v>0</v>
      </c>
      <c r="N311" s="54">
        <v>0</v>
      </c>
      <c r="O311" s="51">
        <v>0</v>
      </c>
      <c r="P311" s="51">
        <v>0</v>
      </c>
      <c r="Q311" s="51">
        <v>0</v>
      </c>
      <c r="R311" s="54">
        <v>0</v>
      </c>
      <c r="S311" s="51">
        <v>0</v>
      </c>
      <c r="T311" s="51">
        <v>0</v>
      </c>
      <c r="U311" s="51">
        <v>0</v>
      </c>
      <c r="V311" s="54">
        <v>0</v>
      </c>
      <c r="W311" s="51">
        <v>0</v>
      </c>
      <c r="X311" s="51">
        <f>SUM(E311)</f>
        <v>16204570</v>
      </c>
      <c r="Y311" s="51">
        <f>SUM(F311)</f>
        <v>1807500</v>
      </c>
      <c r="Z311" s="51">
        <f>SUM(X311)</f>
        <v>16204570</v>
      </c>
      <c r="AA311" s="51">
        <f>SUM(Y311)</f>
        <v>1807500</v>
      </c>
      <c r="AB311" s="51">
        <v>0</v>
      </c>
      <c r="AC311" s="51">
        <v>0</v>
      </c>
    </row>
    <row r="312" spans="1:29" ht="49.5" customHeight="1">
      <c r="A312" s="64"/>
      <c r="B312" s="63"/>
      <c r="C312" s="113" t="s">
        <v>256</v>
      </c>
      <c r="D312" s="60" t="s">
        <v>74</v>
      </c>
      <c r="E312" s="51">
        <f>SUM([1]Paragrafy!E300)</f>
        <v>67000</v>
      </c>
      <c r="F312" s="52">
        <f>ROUND([1]Paragrafy!$F300,0)</f>
        <v>66055</v>
      </c>
      <c r="G312" s="53">
        <f t="shared" si="79"/>
        <v>0.98589552238805966</v>
      </c>
      <c r="H312" s="51">
        <v>0</v>
      </c>
      <c r="I312" s="51">
        <v>0</v>
      </c>
      <c r="J312" s="51">
        <v>0</v>
      </c>
      <c r="K312" s="51">
        <v>0</v>
      </c>
      <c r="L312" s="51">
        <v>0</v>
      </c>
      <c r="M312" s="51">
        <v>0</v>
      </c>
      <c r="N312" s="54">
        <v>0</v>
      </c>
      <c r="O312" s="51">
        <v>0</v>
      </c>
      <c r="P312" s="51">
        <v>0</v>
      </c>
      <c r="Q312" s="51">
        <v>0</v>
      </c>
      <c r="R312" s="54">
        <v>0</v>
      </c>
      <c r="S312" s="51">
        <v>0</v>
      </c>
      <c r="T312" s="51">
        <v>0</v>
      </c>
      <c r="U312" s="51">
        <v>0</v>
      </c>
      <c r="V312" s="54">
        <v>0</v>
      </c>
      <c r="W312" s="51">
        <v>0</v>
      </c>
      <c r="X312" s="51">
        <f>SUM(E312)</f>
        <v>67000</v>
      </c>
      <c r="Y312" s="51">
        <f>SUM(F312)</f>
        <v>66055</v>
      </c>
      <c r="Z312" s="51">
        <v>0</v>
      </c>
      <c r="AA312" s="51">
        <v>0</v>
      </c>
      <c r="AB312" s="51">
        <f>SUM(X312)</f>
        <v>67000</v>
      </c>
      <c r="AC312" s="51">
        <f>SUM(F312)</f>
        <v>66055</v>
      </c>
    </row>
    <row r="313" spans="1:29" s="46" customFormat="1">
      <c r="A313" s="65"/>
      <c r="B313" s="89" t="s">
        <v>255</v>
      </c>
      <c r="C313" s="129"/>
      <c r="D313" s="130" t="s">
        <v>254</v>
      </c>
      <c r="E313" s="125">
        <f>SUM(E314:E338)</f>
        <v>6462682</v>
      </c>
      <c r="F313" s="125">
        <f>SUM(F314:F338)</f>
        <v>5368227</v>
      </c>
      <c r="G313" s="127">
        <f t="shared" si="79"/>
        <v>0.83065003043628016</v>
      </c>
      <c r="H313" s="125">
        <f t="shared" ref="H313:S313" si="80">SUM(H314:H334)</f>
        <v>1928442</v>
      </c>
      <c r="I313" s="125">
        <f t="shared" si="80"/>
        <v>858195</v>
      </c>
      <c r="J313" s="125">
        <f t="shared" si="80"/>
        <v>0</v>
      </c>
      <c r="K313" s="125">
        <f t="shared" si="80"/>
        <v>0</v>
      </c>
      <c r="L313" s="125">
        <f t="shared" si="80"/>
        <v>0</v>
      </c>
      <c r="M313" s="125">
        <f t="shared" si="80"/>
        <v>0</v>
      </c>
      <c r="N313" s="125">
        <f t="shared" si="80"/>
        <v>0</v>
      </c>
      <c r="O313" s="125">
        <f t="shared" si="80"/>
        <v>0</v>
      </c>
      <c r="P313" s="125">
        <f t="shared" si="80"/>
        <v>0</v>
      </c>
      <c r="Q313" s="125">
        <f t="shared" si="80"/>
        <v>0</v>
      </c>
      <c r="R313" s="125">
        <f t="shared" si="80"/>
        <v>1928442</v>
      </c>
      <c r="S313" s="125">
        <f t="shared" si="80"/>
        <v>858195</v>
      </c>
      <c r="T313" s="125">
        <f t="shared" ref="T313:AC313" si="81">SUM(T314:T338)</f>
        <v>0</v>
      </c>
      <c r="U313" s="125">
        <f t="shared" si="81"/>
        <v>0</v>
      </c>
      <c r="V313" s="128">
        <f t="shared" si="81"/>
        <v>0</v>
      </c>
      <c r="W313" s="125">
        <f t="shared" si="81"/>
        <v>0</v>
      </c>
      <c r="X313" s="125">
        <f t="shared" si="81"/>
        <v>4534240</v>
      </c>
      <c r="Y313" s="125">
        <f t="shared" si="81"/>
        <v>4510032</v>
      </c>
      <c r="Z313" s="125">
        <f t="shared" si="81"/>
        <v>0</v>
      </c>
      <c r="AA313" s="125">
        <f t="shared" si="81"/>
        <v>0</v>
      </c>
      <c r="AB313" s="125">
        <f t="shared" si="81"/>
        <v>4534240</v>
      </c>
      <c r="AC313" s="125">
        <f t="shared" si="81"/>
        <v>4510032</v>
      </c>
    </row>
    <row r="314" spans="1:29">
      <c r="A314" s="64"/>
      <c r="B314" s="48"/>
      <c r="C314" s="113" t="s">
        <v>253</v>
      </c>
      <c r="D314" s="60" t="s">
        <v>39</v>
      </c>
      <c r="E314" s="51">
        <f>SUM([1]Paragrafy!E302)</f>
        <v>153000</v>
      </c>
      <c r="F314" s="54">
        <f>ROUNDDOWN([1]Paragrafy!$F302,0)</f>
        <v>145168</v>
      </c>
      <c r="G314" s="53">
        <f t="shared" si="79"/>
        <v>0.94881045751633986</v>
      </c>
      <c r="H314" s="51">
        <f t="shared" ref="H314:H334" si="82">SUM(E314)</f>
        <v>153000</v>
      </c>
      <c r="I314" s="51">
        <f t="shared" ref="I314:I334" si="83">SUM(F314)</f>
        <v>145168</v>
      </c>
      <c r="J314" s="51">
        <v>0</v>
      </c>
      <c r="K314" s="51">
        <v>0</v>
      </c>
      <c r="L314" s="51">
        <v>0</v>
      </c>
      <c r="M314" s="51">
        <v>0</v>
      </c>
      <c r="N314" s="54">
        <v>0</v>
      </c>
      <c r="O314" s="51">
        <v>0</v>
      </c>
      <c r="P314" s="51">
        <v>0</v>
      </c>
      <c r="Q314" s="51">
        <v>0</v>
      </c>
      <c r="R314" s="54">
        <f t="shared" ref="R314:R329" si="84">SUM(H314)</f>
        <v>153000</v>
      </c>
      <c r="S314" s="51">
        <f t="shared" ref="S314:S329" si="85">SUM(I314)</f>
        <v>145168</v>
      </c>
      <c r="T314" s="51">
        <v>0</v>
      </c>
      <c r="U314" s="51">
        <v>0</v>
      </c>
      <c r="V314" s="54">
        <v>0</v>
      </c>
      <c r="W314" s="51">
        <v>0</v>
      </c>
      <c r="X314" s="51">
        <v>0</v>
      </c>
      <c r="Y314" s="51">
        <v>0</v>
      </c>
      <c r="Z314" s="51">
        <v>0</v>
      </c>
      <c r="AA314" s="51">
        <v>0</v>
      </c>
      <c r="AB314" s="51">
        <v>0</v>
      </c>
      <c r="AC314" s="51">
        <v>0</v>
      </c>
    </row>
    <row r="315" spans="1:29">
      <c r="A315" s="64"/>
      <c r="B315" s="48"/>
      <c r="C315" s="113" t="s">
        <v>252</v>
      </c>
      <c r="D315" s="60" t="s">
        <v>39</v>
      </c>
      <c r="E315" s="51">
        <f>SUM([1]Paragrafy!E303)</f>
        <v>27000</v>
      </c>
      <c r="F315" s="54">
        <f>ROUND([1]Paragrafy!$F303,0)</f>
        <v>25618</v>
      </c>
      <c r="G315" s="53">
        <f t="shared" si="79"/>
        <v>0.94881481481481478</v>
      </c>
      <c r="H315" s="51">
        <f t="shared" si="82"/>
        <v>27000</v>
      </c>
      <c r="I315" s="51">
        <f t="shared" si="83"/>
        <v>25618</v>
      </c>
      <c r="J315" s="51">
        <v>0</v>
      </c>
      <c r="K315" s="51">
        <v>0</v>
      </c>
      <c r="L315" s="51">
        <v>0</v>
      </c>
      <c r="M315" s="51">
        <v>0</v>
      </c>
      <c r="N315" s="54">
        <v>0</v>
      </c>
      <c r="O315" s="51">
        <v>0</v>
      </c>
      <c r="P315" s="51">
        <v>0</v>
      </c>
      <c r="Q315" s="51">
        <v>0</v>
      </c>
      <c r="R315" s="54">
        <f t="shared" si="84"/>
        <v>27000</v>
      </c>
      <c r="S315" s="51">
        <f t="shared" si="85"/>
        <v>25618</v>
      </c>
      <c r="T315" s="51">
        <v>0</v>
      </c>
      <c r="U315" s="51">
        <v>0</v>
      </c>
      <c r="V315" s="54">
        <v>0</v>
      </c>
      <c r="W315" s="51">
        <v>0</v>
      </c>
      <c r="X315" s="51">
        <v>0</v>
      </c>
      <c r="Y315" s="51">
        <v>0</v>
      </c>
      <c r="Z315" s="51">
        <v>0</v>
      </c>
      <c r="AA315" s="51">
        <v>0</v>
      </c>
      <c r="AB315" s="51">
        <v>0</v>
      </c>
      <c r="AC315" s="51">
        <v>0</v>
      </c>
    </row>
    <row r="316" spans="1:29">
      <c r="A316" s="64"/>
      <c r="B316" s="48"/>
      <c r="C316" s="113" t="s">
        <v>251</v>
      </c>
      <c r="D316" s="60" t="s">
        <v>38</v>
      </c>
      <c r="E316" s="51">
        <f>SUM([1]Paragrafy!E304)</f>
        <v>8755</v>
      </c>
      <c r="F316" s="54">
        <f>ROUND([1]Paragrafy!$F304,0)</f>
        <v>6687</v>
      </c>
      <c r="G316" s="53">
        <f t="shared" si="79"/>
        <v>0.76379211878926323</v>
      </c>
      <c r="H316" s="51">
        <f t="shared" si="82"/>
        <v>8755</v>
      </c>
      <c r="I316" s="51">
        <f t="shared" si="83"/>
        <v>6687</v>
      </c>
      <c r="J316" s="51">
        <v>0</v>
      </c>
      <c r="K316" s="51">
        <v>0</v>
      </c>
      <c r="L316" s="51">
        <v>0</v>
      </c>
      <c r="M316" s="51">
        <v>0</v>
      </c>
      <c r="N316" s="54">
        <v>0</v>
      </c>
      <c r="O316" s="51">
        <v>0</v>
      </c>
      <c r="P316" s="51">
        <v>0</v>
      </c>
      <c r="Q316" s="51">
        <v>0</v>
      </c>
      <c r="R316" s="54">
        <f t="shared" si="84"/>
        <v>8755</v>
      </c>
      <c r="S316" s="51">
        <f t="shared" si="85"/>
        <v>6687</v>
      </c>
      <c r="T316" s="51">
        <v>0</v>
      </c>
      <c r="U316" s="51">
        <v>0</v>
      </c>
      <c r="V316" s="54">
        <v>0</v>
      </c>
      <c r="W316" s="51">
        <v>0</v>
      </c>
      <c r="X316" s="51">
        <v>0</v>
      </c>
      <c r="Y316" s="51">
        <v>0</v>
      </c>
      <c r="Z316" s="51">
        <v>0</v>
      </c>
      <c r="AA316" s="51">
        <v>0</v>
      </c>
      <c r="AB316" s="51">
        <v>0</v>
      </c>
      <c r="AC316" s="51">
        <v>0</v>
      </c>
    </row>
    <row r="317" spans="1:29">
      <c r="A317" s="64"/>
      <c r="B317" s="48"/>
      <c r="C317" s="113" t="s">
        <v>250</v>
      </c>
      <c r="D317" s="60" t="s">
        <v>38</v>
      </c>
      <c r="E317" s="51">
        <f>SUM([1]Paragrafy!E305)</f>
        <v>1545</v>
      </c>
      <c r="F317" s="54">
        <f>ROUND([1]Paragrafy!$F305,0)</f>
        <v>1180</v>
      </c>
      <c r="G317" s="53">
        <f t="shared" si="79"/>
        <v>0.7637540453074434</v>
      </c>
      <c r="H317" s="51">
        <f t="shared" si="82"/>
        <v>1545</v>
      </c>
      <c r="I317" s="51">
        <f t="shared" si="83"/>
        <v>1180</v>
      </c>
      <c r="J317" s="51">
        <v>0</v>
      </c>
      <c r="K317" s="51">
        <v>0</v>
      </c>
      <c r="L317" s="51">
        <v>0</v>
      </c>
      <c r="M317" s="51">
        <v>0</v>
      </c>
      <c r="N317" s="54">
        <v>0</v>
      </c>
      <c r="O317" s="51">
        <v>0</v>
      </c>
      <c r="P317" s="51">
        <v>0</v>
      </c>
      <c r="Q317" s="51">
        <v>0</v>
      </c>
      <c r="R317" s="54">
        <f t="shared" si="84"/>
        <v>1545</v>
      </c>
      <c r="S317" s="51">
        <f t="shared" si="85"/>
        <v>1180</v>
      </c>
      <c r="T317" s="51">
        <v>0</v>
      </c>
      <c r="U317" s="51">
        <v>0</v>
      </c>
      <c r="V317" s="54">
        <v>0</v>
      </c>
      <c r="W317" s="51">
        <v>0</v>
      </c>
      <c r="X317" s="51">
        <v>0</v>
      </c>
      <c r="Y317" s="51">
        <v>0</v>
      </c>
      <c r="Z317" s="51">
        <v>0</v>
      </c>
      <c r="AA317" s="51">
        <v>0</v>
      </c>
      <c r="AB317" s="51">
        <v>0</v>
      </c>
      <c r="AC317" s="51">
        <v>0</v>
      </c>
    </row>
    <row r="318" spans="1:29">
      <c r="A318" s="64"/>
      <c r="B318" s="48"/>
      <c r="C318" s="113" t="s">
        <v>249</v>
      </c>
      <c r="D318" s="60" t="s">
        <v>5</v>
      </c>
      <c r="E318" s="51">
        <f>SUM([1]Paragrafy!E306)</f>
        <v>24571</v>
      </c>
      <c r="F318" s="54">
        <f>ROUND([1]Paragrafy!$F306,0)</f>
        <v>24460</v>
      </c>
      <c r="G318" s="53">
        <f t="shared" si="79"/>
        <v>0.99548247934556999</v>
      </c>
      <c r="H318" s="51">
        <f t="shared" si="82"/>
        <v>24571</v>
      </c>
      <c r="I318" s="51">
        <f t="shared" si="83"/>
        <v>24460</v>
      </c>
      <c r="J318" s="51">
        <v>0</v>
      </c>
      <c r="K318" s="51">
        <v>0</v>
      </c>
      <c r="L318" s="51">
        <v>0</v>
      </c>
      <c r="M318" s="51">
        <v>0</v>
      </c>
      <c r="N318" s="54">
        <v>0</v>
      </c>
      <c r="O318" s="51">
        <v>0</v>
      </c>
      <c r="P318" s="51">
        <v>0</v>
      </c>
      <c r="Q318" s="51">
        <v>0</v>
      </c>
      <c r="R318" s="54">
        <f t="shared" si="84"/>
        <v>24571</v>
      </c>
      <c r="S318" s="51">
        <f t="shared" si="85"/>
        <v>24460</v>
      </c>
      <c r="T318" s="51">
        <v>0</v>
      </c>
      <c r="U318" s="51">
        <v>0</v>
      </c>
      <c r="V318" s="54">
        <v>0</v>
      </c>
      <c r="W318" s="51">
        <v>0</v>
      </c>
      <c r="X318" s="51">
        <v>0</v>
      </c>
      <c r="Y318" s="51">
        <v>0</v>
      </c>
      <c r="Z318" s="51">
        <v>0</v>
      </c>
      <c r="AA318" s="51">
        <v>0</v>
      </c>
      <c r="AB318" s="51">
        <v>0</v>
      </c>
      <c r="AC318" s="51">
        <v>0</v>
      </c>
    </row>
    <row r="319" spans="1:29">
      <c r="A319" s="64"/>
      <c r="B319" s="48"/>
      <c r="C319" s="113" t="s">
        <v>248</v>
      </c>
      <c r="D319" s="60" t="s">
        <v>5</v>
      </c>
      <c r="E319" s="51">
        <f>SUM([1]Paragrafy!E307)</f>
        <v>4337</v>
      </c>
      <c r="F319" s="54">
        <f>ROUND([1]Paragrafy!$F307,0)</f>
        <v>4317</v>
      </c>
      <c r="G319" s="53">
        <f t="shared" si="79"/>
        <v>0.99538851740834677</v>
      </c>
      <c r="H319" s="51">
        <f t="shared" si="82"/>
        <v>4337</v>
      </c>
      <c r="I319" s="51">
        <f t="shared" si="83"/>
        <v>4317</v>
      </c>
      <c r="J319" s="51">
        <v>0</v>
      </c>
      <c r="K319" s="51">
        <v>0</v>
      </c>
      <c r="L319" s="51">
        <v>0</v>
      </c>
      <c r="M319" s="51">
        <v>0</v>
      </c>
      <c r="N319" s="54">
        <v>0</v>
      </c>
      <c r="O319" s="51">
        <v>0</v>
      </c>
      <c r="P319" s="51">
        <v>0</v>
      </c>
      <c r="Q319" s="51">
        <v>0</v>
      </c>
      <c r="R319" s="54">
        <f t="shared" si="84"/>
        <v>4337</v>
      </c>
      <c r="S319" s="51">
        <f t="shared" si="85"/>
        <v>4317</v>
      </c>
      <c r="T319" s="51">
        <v>0</v>
      </c>
      <c r="U319" s="51">
        <v>0</v>
      </c>
      <c r="V319" s="54">
        <v>0</v>
      </c>
      <c r="W319" s="51">
        <v>0</v>
      </c>
      <c r="X319" s="51">
        <v>0</v>
      </c>
      <c r="Y319" s="51">
        <v>0</v>
      </c>
      <c r="Z319" s="51">
        <v>0</v>
      </c>
      <c r="AA319" s="51">
        <v>0</v>
      </c>
      <c r="AB319" s="51">
        <v>0</v>
      </c>
      <c r="AC319" s="51">
        <v>0</v>
      </c>
    </row>
    <row r="320" spans="1:29">
      <c r="A320" s="64"/>
      <c r="B320" s="48"/>
      <c r="C320" s="113" t="s">
        <v>247</v>
      </c>
      <c r="D320" s="60" t="s">
        <v>4</v>
      </c>
      <c r="E320" s="51">
        <f>SUM([1]Paragrafy!E308)</f>
        <v>3963</v>
      </c>
      <c r="F320" s="54">
        <f>ROUND([1]Paragrafy!$F308,0)</f>
        <v>3489</v>
      </c>
      <c r="G320" s="53">
        <f t="shared" si="79"/>
        <v>0.88039364118092356</v>
      </c>
      <c r="H320" s="51">
        <f t="shared" si="82"/>
        <v>3963</v>
      </c>
      <c r="I320" s="51">
        <f t="shared" si="83"/>
        <v>3489</v>
      </c>
      <c r="J320" s="51">
        <v>0</v>
      </c>
      <c r="K320" s="51">
        <v>0</v>
      </c>
      <c r="L320" s="51">
        <v>0</v>
      </c>
      <c r="M320" s="51">
        <v>0</v>
      </c>
      <c r="N320" s="54">
        <v>0</v>
      </c>
      <c r="O320" s="51">
        <v>0</v>
      </c>
      <c r="P320" s="51">
        <v>0</v>
      </c>
      <c r="Q320" s="51">
        <v>0</v>
      </c>
      <c r="R320" s="54">
        <f t="shared" si="84"/>
        <v>3963</v>
      </c>
      <c r="S320" s="51">
        <f t="shared" si="85"/>
        <v>3489</v>
      </c>
      <c r="T320" s="51">
        <v>0</v>
      </c>
      <c r="U320" s="51">
        <v>0</v>
      </c>
      <c r="V320" s="54">
        <v>0</v>
      </c>
      <c r="W320" s="51">
        <v>0</v>
      </c>
      <c r="X320" s="51">
        <v>0</v>
      </c>
      <c r="Y320" s="51">
        <v>0</v>
      </c>
      <c r="Z320" s="51">
        <v>0</v>
      </c>
      <c r="AA320" s="51">
        <v>0</v>
      </c>
      <c r="AB320" s="51">
        <v>0</v>
      </c>
      <c r="AC320" s="51">
        <v>0</v>
      </c>
    </row>
    <row r="321" spans="1:30">
      <c r="A321" s="64"/>
      <c r="B321" s="48"/>
      <c r="C321" s="113" t="s">
        <v>246</v>
      </c>
      <c r="D321" s="60" t="s">
        <v>4</v>
      </c>
      <c r="E321" s="51">
        <f>SUM([1]Paragrafy!E309)</f>
        <v>701</v>
      </c>
      <c r="F321" s="54">
        <f>ROUND([1]Paragrafy!$F309,0)</f>
        <v>616</v>
      </c>
      <c r="G321" s="53">
        <f t="shared" si="79"/>
        <v>0.87874465049928674</v>
      </c>
      <c r="H321" s="51">
        <f t="shared" si="82"/>
        <v>701</v>
      </c>
      <c r="I321" s="51">
        <f t="shared" si="83"/>
        <v>616</v>
      </c>
      <c r="J321" s="51">
        <v>0</v>
      </c>
      <c r="K321" s="51">
        <v>0</v>
      </c>
      <c r="L321" s="51">
        <v>0</v>
      </c>
      <c r="M321" s="51">
        <v>0</v>
      </c>
      <c r="N321" s="54">
        <v>0</v>
      </c>
      <c r="O321" s="51">
        <v>0</v>
      </c>
      <c r="P321" s="51">
        <v>0</v>
      </c>
      <c r="Q321" s="51">
        <v>0</v>
      </c>
      <c r="R321" s="54">
        <f t="shared" si="84"/>
        <v>701</v>
      </c>
      <c r="S321" s="51">
        <f t="shared" si="85"/>
        <v>616</v>
      </c>
      <c r="T321" s="51">
        <v>0</v>
      </c>
      <c r="U321" s="51">
        <v>0</v>
      </c>
      <c r="V321" s="54">
        <v>0</v>
      </c>
      <c r="W321" s="51">
        <v>0</v>
      </c>
      <c r="X321" s="51">
        <v>0</v>
      </c>
      <c r="Y321" s="51">
        <v>0</v>
      </c>
      <c r="Z321" s="51">
        <v>0</v>
      </c>
      <c r="AA321" s="51">
        <v>0</v>
      </c>
      <c r="AB321" s="51">
        <v>0</v>
      </c>
      <c r="AC321" s="51">
        <v>0</v>
      </c>
    </row>
    <row r="322" spans="1:30">
      <c r="A322" s="64"/>
      <c r="B322" s="48"/>
      <c r="C322" s="113" t="s">
        <v>245</v>
      </c>
      <c r="D322" s="60" t="s">
        <v>2</v>
      </c>
      <c r="E322" s="51">
        <f>SUM([1]Paragrafy!E310)</f>
        <v>6911</v>
      </c>
      <c r="F322" s="54">
        <v>6807</v>
      </c>
      <c r="G322" s="53">
        <f t="shared" si="79"/>
        <v>0.98495152655187379</v>
      </c>
      <c r="H322" s="51">
        <f t="shared" si="82"/>
        <v>6911</v>
      </c>
      <c r="I322" s="51">
        <f t="shared" si="83"/>
        <v>6807</v>
      </c>
      <c r="J322" s="51">
        <v>0</v>
      </c>
      <c r="K322" s="51">
        <v>0</v>
      </c>
      <c r="L322" s="51">
        <v>0</v>
      </c>
      <c r="M322" s="51">
        <v>0</v>
      </c>
      <c r="N322" s="54">
        <v>0</v>
      </c>
      <c r="O322" s="51">
        <v>0</v>
      </c>
      <c r="P322" s="51">
        <v>0</v>
      </c>
      <c r="Q322" s="51">
        <v>0</v>
      </c>
      <c r="R322" s="54">
        <f t="shared" si="84"/>
        <v>6911</v>
      </c>
      <c r="S322" s="51">
        <f t="shared" si="85"/>
        <v>6807</v>
      </c>
      <c r="T322" s="51">
        <v>0</v>
      </c>
      <c r="U322" s="51">
        <v>0</v>
      </c>
      <c r="V322" s="54">
        <v>0</v>
      </c>
      <c r="W322" s="51">
        <v>0</v>
      </c>
      <c r="X322" s="51">
        <v>0</v>
      </c>
      <c r="Y322" s="51">
        <v>0</v>
      </c>
      <c r="Z322" s="51">
        <v>0</v>
      </c>
      <c r="AA322" s="51">
        <v>0</v>
      </c>
      <c r="AB322" s="51">
        <v>0</v>
      </c>
      <c r="AC322" s="51">
        <v>0</v>
      </c>
    </row>
    <row r="323" spans="1:30">
      <c r="A323" s="64"/>
      <c r="B323" s="48"/>
      <c r="C323" s="113" t="s">
        <v>244</v>
      </c>
      <c r="D323" s="60" t="s">
        <v>2</v>
      </c>
      <c r="E323" s="51">
        <f>SUM([1]Paragrafy!E311)</f>
        <v>3089</v>
      </c>
      <c r="F323" s="54">
        <f>ROUND([1]Paragrafy!$F311,0)</f>
        <v>3043</v>
      </c>
      <c r="G323" s="53">
        <f t="shared" si="79"/>
        <v>0.98510844933635477</v>
      </c>
      <c r="H323" s="51">
        <f t="shared" si="82"/>
        <v>3089</v>
      </c>
      <c r="I323" s="51">
        <f t="shared" si="83"/>
        <v>3043</v>
      </c>
      <c r="J323" s="51">
        <v>0</v>
      </c>
      <c r="K323" s="51">
        <v>0</v>
      </c>
      <c r="L323" s="51">
        <v>0</v>
      </c>
      <c r="M323" s="51">
        <v>0</v>
      </c>
      <c r="N323" s="54">
        <v>0</v>
      </c>
      <c r="O323" s="51">
        <v>0</v>
      </c>
      <c r="P323" s="51">
        <v>0</v>
      </c>
      <c r="Q323" s="51">
        <v>0</v>
      </c>
      <c r="R323" s="54">
        <f t="shared" si="84"/>
        <v>3089</v>
      </c>
      <c r="S323" s="51">
        <f t="shared" si="85"/>
        <v>3043</v>
      </c>
      <c r="T323" s="51">
        <v>0</v>
      </c>
      <c r="U323" s="51">
        <v>0</v>
      </c>
      <c r="V323" s="54">
        <v>0</v>
      </c>
      <c r="W323" s="51">
        <v>0</v>
      </c>
      <c r="X323" s="51">
        <v>0</v>
      </c>
      <c r="Y323" s="51">
        <v>0</v>
      </c>
      <c r="Z323" s="51">
        <v>0</v>
      </c>
      <c r="AA323" s="51">
        <v>0</v>
      </c>
      <c r="AB323" s="51">
        <v>0</v>
      </c>
      <c r="AC323" s="51">
        <v>0</v>
      </c>
    </row>
    <row r="324" spans="1:30">
      <c r="A324" s="64"/>
      <c r="B324" s="48"/>
      <c r="C324" s="113" t="s">
        <v>243</v>
      </c>
      <c r="D324" s="60" t="s">
        <v>1</v>
      </c>
      <c r="E324" s="51">
        <f>SUM([1]Paragrafy!E312)</f>
        <v>1182508</v>
      </c>
      <c r="F324" s="54">
        <f>ROUND([1]Paragrafy!$F312,0)</f>
        <v>435313</v>
      </c>
      <c r="G324" s="53">
        <f t="shared" si="79"/>
        <v>0.36812689639308993</v>
      </c>
      <c r="H324" s="51">
        <f t="shared" si="82"/>
        <v>1182508</v>
      </c>
      <c r="I324" s="51">
        <f t="shared" si="83"/>
        <v>435313</v>
      </c>
      <c r="J324" s="51">
        <v>0</v>
      </c>
      <c r="K324" s="51">
        <v>0</v>
      </c>
      <c r="L324" s="51">
        <v>0</v>
      </c>
      <c r="M324" s="51">
        <v>0</v>
      </c>
      <c r="N324" s="54">
        <v>0</v>
      </c>
      <c r="O324" s="51">
        <v>0</v>
      </c>
      <c r="P324" s="51">
        <v>0</v>
      </c>
      <c r="Q324" s="51">
        <v>0</v>
      </c>
      <c r="R324" s="54">
        <f t="shared" si="84"/>
        <v>1182508</v>
      </c>
      <c r="S324" s="51">
        <f t="shared" si="85"/>
        <v>435313</v>
      </c>
      <c r="T324" s="51">
        <v>0</v>
      </c>
      <c r="U324" s="51">
        <v>0</v>
      </c>
      <c r="V324" s="54">
        <v>0</v>
      </c>
      <c r="W324" s="51">
        <v>0</v>
      </c>
      <c r="X324" s="51">
        <v>0</v>
      </c>
      <c r="Y324" s="51">
        <v>0</v>
      </c>
      <c r="Z324" s="51">
        <v>0</v>
      </c>
      <c r="AA324" s="51">
        <v>0</v>
      </c>
      <c r="AB324" s="51">
        <v>0</v>
      </c>
      <c r="AC324" s="51">
        <v>0</v>
      </c>
    </row>
    <row r="325" spans="1:30">
      <c r="A325" s="64"/>
      <c r="B325" s="48"/>
      <c r="C325" s="59">
        <v>4309</v>
      </c>
      <c r="D325" s="60" t="s">
        <v>1</v>
      </c>
      <c r="E325" s="51">
        <f>SUM([1]Paragrafy!E313)</f>
        <v>328062</v>
      </c>
      <c r="F325" s="54">
        <f>ROUND([1]Paragrafy!$F313,0)</f>
        <v>193427</v>
      </c>
      <c r="G325" s="53">
        <f t="shared" si="79"/>
        <v>0.58960501368643736</v>
      </c>
      <c r="H325" s="51">
        <f t="shared" si="82"/>
        <v>328062</v>
      </c>
      <c r="I325" s="51">
        <f t="shared" si="83"/>
        <v>193427</v>
      </c>
      <c r="J325" s="51">
        <v>0</v>
      </c>
      <c r="K325" s="51">
        <v>0</v>
      </c>
      <c r="L325" s="51">
        <v>0</v>
      </c>
      <c r="M325" s="51">
        <v>0</v>
      </c>
      <c r="N325" s="54">
        <v>0</v>
      </c>
      <c r="O325" s="51">
        <v>0</v>
      </c>
      <c r="P325" s="51">
        <v>0</v>
      </c>
      <c r="Q325" s="51">
        <v>0</v>
      </c>
      <c r="R325" s="54">
        <f t="shared" si="84"/>
        <v>328062</v>
      </c>
      <c r="S325" s="51">
        <f t="shared" si="85"/>
        <v>193427</v>
      </c>
      <c r="T325" s="51">
        <v>0</v>
      </c>
      <c r="U325" s="51">
        <v>0</v>
      </c>
      <c r="V325" s="54">
        <v>0</v>
      </c>
      <c r="W325" s="51">
        <v>0</v>
      </c>
      <c r="X325" s="51">
        <v>0</v>
      </c>
      <c r="Y325" s="51">
        <v>0</v>
      </c>
      <c r="Z325" s="51">
        <v>0</v>
      </c>
      <c r="AA325" s="51">
        <v>0</v>
      </c>
      <c r="AB325" s="51">
        <v>0</v>
      </c>
      <c r="AC325" s="51">
        <v>0</v>
      </c>
    </row>
    <row r="326" spans="1:30" ht="25.5">
      <c r="A326" s="64"/>
      <c r="B326" s="48"/>
      <c r="C326" s="59">
        <v>4397</v>
      </c>
      <c r="D326" s="60" t="s">
        <v>66</v>
      </c>
      <c r="E326" s="51">
        <f>SUM([1]Paragrafy!E314)</f>
        <v>103658</v>
      </c>
      <c r="F326" s="54">
        <f>ROUND([1]Paragrafy!$F314,0)</f>
        <v>0</v>
      </c>
      <c r="G326" s="53">
        <f t="shared" si="79"/>
        <v>0</v>
      </c>
      <c r="H326" s="51">
        <f t="shared" si="82"/>
        <v>103658</v>
      </c>
      <c r="I326" s="51">
        <f t="shared" si="83"/>
        <v>0</v>
      </c>
      <c r="J326" s="51">
        <v>0</v>
      </c>
      <c r="K326" s="51">
        <v>0</v>
      </c>
      <c r="L326" s="51">
        <v>0</v>
      </c>
      <c r="M326" s="51">
        <v>0</v>
      </c>
      <c r="N326" s="54">
        <v>0</v>
      </c>
      <c r="O326" s="51">
        <v>0</v>
      </c>
      <c r="P326" s="51">
        <v>0</v>
      </c>
      <c r="Q326" s="51">
        <v>0</v>
      </c>
      <c r="R326" s="54">
        <f t="shared" si="84"/>
        <v>103658</v>
      </c>
      <c r="S326" s="51">
        <f t="shared" si="85"/>
        <v>0</v>
      </c>
      <c r="T326" s="51">
        <v>0</v>
      </c>
      <c r="U326" s="51">
        <v>0</v>
      </c>
      <c r="V326" s="54">
        <v>0</v>
      </c>
      <c r="W326" s="51">
        <v>0</v>
      </c>
      <c r="X326" s="51">
        <v>0</v>
      </c>
      <c r="Y326" s="51">
        <v>0</v>
      </c>
      <c r="Z326" s="51">
        <v>0</v>
      </c>
      <c r="AA326" s="51">
        <v>0</v>
      </c>
      <c r="AB326" s="51">
        <v>0</v>
      </c>
      <c r="AC326" s="51">
        <v>0</v>
      </c>
    </row>
    <row r="327" spans="1:30" ht="25.5">
      <c r="A327" s="64"/>
      <c r="B327" s="48"/>
      <c r="C327" s="59">
        <v>4399</v>
      </c>
      <c r="D327" s="60" t="s">
        <v>66</v>
      </c>
      <c r="E327" s="51">
        <f>SUM([1]Paragrafy!E315)</f>
        <v>46342</v>
      </c>
      <c r="F327" s="54">
        <f>ROUND([1]Paragrafy!$F315,0)</f>
        <v>0</v>
      </c>
      <c r="G327" s="53">
        <f t="shared" si="79"/>
        <v>0</v>
      </c>
      <c r="H327" s="51">
        <f t="shared" si="82"/>
        <v>46342</v>
      </c>
      <c r="I327" s="51">
        <f t="shared" si="83"/>
        <v>0</v>
      </c>
      <c r="J327" s="51">
        <v>0</v>
      </c>
      <c r="K327" s="51">
        <v>0</v>
      </c>
      <c r="L327" s="51">
        <v>0</v>
      </c>
      <c r="M327" s="51">
        <v>0</v>
      </c>
      <c r="N327" s="54">
        <v>0</v>
      </c>
      <c r="O327" s="51">
        <v>0</v>
      </c>
      <c r="P327" s="51">
        <v>0</v>
      </c>
      <c r="Q327" s="51">
        <v>0</v>
      </c>
      <c r="R327" s="54">
        <f t="shared" si="84"/>
        <v>46342</v>
      </c>
      <c r="S327" s="51">
        <f t="shared" si="85"/>
        <v>0</v>
      </c>
      <c r="T327" s="51">
        <v>0</v>
      </c>
      <c r="U327" s="51">
        <v>0</v>
      </c>
      <c r="V327" s="54">
        <v>0</v>
      </c>
      <c r="W327" s="51">
        <v>0</v>
      </c>
      <c r="X327" s="51">
        <v>0</v>
      </c>
      <c r="Y327" s="51">
        <v>0</v>
      </c>
      <c r="Z327" s="51">
        <v>0</v>
      </c>
      <c r="AA327" s="51">
        <v>0</v>
      </c>
      <c r="AB327" s="51">
        <v>0</v>
      </c>
      <c r="AC327" s="51">
        <v>0</v>
      </c>
    </row>
    <row r="328" spans="1:30" ht="12.6" customHeight="1">
      <c r="A328" s="64"/>
      <c r="B328" s="48"/>
      <c r="C328" s="59">
        <v>4417</v>
      </c>
      <c r="D328" s="60" t="s">
        <v>30</v>
      </c>
      <c r="E328" s="51">
        <f>SUM([1]Paragrafy!E316)</f>
        <v>10366</v>
      </c>
      <c r="F328" s="54">
        <f>ROUND([1]Paragrafy!$F316,0)</f>
        <v>5540</v>
      </c>
      <c r="G328" s="53">
        <f t="shared" si="79"/>
        <v>0.53443951379509935</v>
      </c>
      <c r="H328" s="51">
        <f t="shared" si="82"/>
        <v>10366</v>
      </c>
      <c r="I328" s="51">
        <f t="shared" si="83"/>
        <v>5540</v>
      </c>
      <c r="J328" s="51">
        <v>0</v>
      </c>
      <c r="K328" s="51">
        <v>0</v>
      </c>
      <c r="L328" s="54">
        <v>0</v>
      </c>
      <c r="M328" s="51">
        <v>0</v>
      </c>
      <c r="N328" s="54">
        <v>0</v>
      </c>
      <c r="O328" s="51">
        <v>0</v>
      </c>
      <c r="P328" s="54">
        <v>0</v>
      </c>
      <c r="Q328" s="51">
        <v>0</v>
      </c>
      <c r="R328" s="54">
        <f t="shared" si="84"/>
        <v>10366</v>
      </c>
      <c r="S328" s="51">
        <f t="shared" si="85"/>
        <v>5540</v>
      </c>
      <c r="T328" s="51">
        <v>0</v>
      </c>
      <c r="U328" s="51">
        <v>0</v>
      </c>
      <c r="V328" s="54">
        <v>0</v>
      </c>
      <c r="W328" s="51">
        <v>0</v>
      </c>
      <c r="X328" s="51">
        <v>0</v>
      </c>
      <c r="Y328" s="51">
        <v>0</v>
      </c>
      <c r="Z328" s="51">
        <v>0</v>
      </c>
      <c r="AA328" s="51">
        <v>0</v>
      </c>
      <c r="AB328" s="51">
        <v>0</v>
      </c>
      <c r="AC328" s="51">
        <v>0</v>
      </c>
    </row>
    <row r="329" spans="1:30" ht="12.75" customHeight="1">
      <c r="A329" s="64"/>
      <c r="B329" s="48"/>
      <c r="C329" s="59">
        <v>4419</v>
      </c>
      <c r="D329" s="60" t="s">
        <v>30</v>
      </c>
      <c r="E329" s="51">
        <f>SUM([1]Paragrafy!E317)</f>
        <v>4634</v>
      </c>
      <c r="F329" s="54">
        <f>ROUND([1]Paragrafy!$F317,0)</f>
        <v>978</v>
      </c>
      <c r="G329" s="53">
        <f t="shared" si="79"/>
        <v>0.21104876996115668</v>
      </c>
      <c r="H329" s="51">
        <f t="shared" si="82"/>
        <v>4634</v>
      </c>
      <c r="I329" s="51">
        <f t="shared" si="83"/>
        <v>978</v>
      </c>
      <c r="J329" s="51">
        <v>0</v>
      </c>
      <c r="K329" s="51">
        <v>0</v>
      </c>
      <c r="L329" s="54">
        <v>0</v>
      </c>
      <c r="M329" s="51">
        <v>0</v>
      </c>
      <c r="N329" s="54">
        <v>0</v>
      </c>
      <c r="O329" s="51">
        <v>0</v>
      </c>
      <c r="P329" s="54">
        <v>0</v>
      </c>
      <c r="Q329" s="51">
        <v>0</v>
      </c>
      <c r="R329" s="54">
        <f t="shared" si="84"/>
        <v>4634</v>
      </c>
      <c r="S329" s="51">
        <f t="shared" si="85"/>
        <v>978</v>
      </c>
      <c r="T329" s="51">
        <v>0</v>
      </c>
      <c r="U329" s="51">
        <v>0</v>
      </c>
      <c r="V329" s="54">
        <v>0</v>
      </c>
      <c r="W329" s="51">
        <v>0</v>
      </c>
      <c r="X329" s="51">
        <v>0</v>
      </c>
      <c r="Y329" s="51">
        <v>0</v>
      </c>
      <c r="Z329" s="51">
        <v>0</v>
      </c>
      <c r="AA329" s="51">
        <v>0</v>
      </c>
      <c r="AB329" s="51">
        <v>0</v>
      </c>
      <c r="AC329" s="51">
        <v>0</v>
      </c>
    </row>
    <row r="330" spans="1:30" ht="12.75" customHeight="1">
      <c r="A330" s="64"/>
      <c r="B330" s="48"/>
      <c r="C330" s="59">
        <v>4427</v>
      </c>
      <c r="D330" s="60" t="s">
        <v>29</v>
      </c>
      <c r="E330" s="51">
        <f>SUM([1]Paragrafy!E318)</f>
        <v>10366</v>
      </c>
      <c r="F330" s="54">
        <f>ROUND([1]Paragrafy!$F318,0)</f>
        <v>0</v>
      </c>
      <c r="G330" s="53">
        <f t="shared" si="79"/>
        <v>0</v>
      </c>
      <c r="H330" s="51">
        <f t="shared" si="82"/>
        <v>10366</v>
      </c>
      <c r="I330" s="51">
        <f t="shared" si="83"/>
        <v>0</v>
      </c>
      <c r="J330" s="51">
        <v>0</v>
      </c>
      <c r="K330" s="51">
        <v>0</v>
      </c>
      <c r="L330" s="54">
        <v>0</v>
      </c>
      <c r="M330" s="51">
        <v>0</v>
      </c>
      <c r="N330" s="54">
        <v>0</v>
      </c>
      <c r="O330" s="51">
        <v>0</v>
      </c>
      <c r="P330" s="54">
        <v>0</v>
      </c>
      <c r="Q330" s="51">
        <v>0</v>
      </c>
      <c r="R330" s="54">
        <f>SUM(H330)</f>
        <v>10366</v>
      </c>
      <c r="S330" s="51">
        <v>0</v>
      </c>
      <c r="T330" s="51">
        <v>0</v>
      </c>
      <c r="U330" s="51">
        <v>0</v>
      </c>
      <c r="V330" s="54">
        <v>0</v>
      </c>
      <c r="W330" s="51">
        <v>0</v>
      </c>
      <c r="X330" s="51">
        <v>0</v>
      </c>
      <c r="Y330" s="51">
        <v>0</v>
      </c>
      <c r="Z330" s="51">
        <v>0</v>
      </c>
      <c r="AA330" s="51">
        <v>0</v>
      </c>
      <c r="AB330" s="51">
        <v>0</v>
      </c>
      <c r="AC330" s="51">
        <v>0</v>
      </c>
    </row>
    <row r="331" spans="1:30" s="2" customFormat="1">
      <c r="A331" s="72"/>
      <c r="B331" s="94"/>
      <c r="C331" s="95">
        <v>4429</v>
      </c>
      <c r="D331" s="115" t="s">
        <v>29</v>
      </c>
      <c r="E331" s="99">
        <f>SUM([1]Paragrafy!E319)</f>
        <v>4634</v>
      </c>
      <c r="F331" s="100">
        <f>ROUND([1]Paragrafy!$F319,0)</f>
        <v>0</v>
      </c>
      <c r="G331" s="98">
        <f t="shared" si="79"/>
        <v>0</v>
      </c>
      <c r="H331" s="99">
        <f t="shared" si="82"/>
        <v>4634</v>
      </c>
      <c r="I331" s="99">
        <f t="shared" si="83"/>
        <v>0</v>
      </c>
      <c r="J331" s="99">
        <v>0</v>
      </c>
      <c r="K331" s="99">
        <v>0</v>
      </c>
      <c r="L331" s="100">
        <v>0</v>
      </c>
      <c r="M331" s="99">
        <v>0</v>
      </c>
      <c r="N331" s="100">
        <v>0</v>
      </c>
      <c r="O331" s="99">
        <v>0</v>
      </c>
      <c r="P331" s="100">
        <v>0</v>
      </c>
      <c r="Q331" s="99">
        <v>0</v>
      </c>
      <c r="R331" s="100">
        <f>SUM(H331)</f>
        <v>4634</v>
      </c>
      <c r="S331" s="99">
        <f>SUM(I330)</f>
        <v>0</v>
      </c>
      <c r="T331" s="99">
        <v>0</v>
      </c>
      <c r="U331" s="99">
        <v>0</v>
      </c>
      <c r="V331" s="100">
        <v>0</v>
      </c>
      <c r="W331" s="99">
        <v>0</v>
      </c>
      <c r="X331" s="99">
        <v>0</v>
      </c>
      <c r="Y331" s="99">
        <v>0</v>
      </c>
      <c r="Z331" s="99">
        <v>0</v>
      </c>
      <c r="AA331" s="99">
        <v>0</v>
      </c>
      <c r="AB331" s="99">
        <v>0</v>
      </c>
      <c r="AC331" s="99">
        <v>0</v>
      </c>
    </row>
    <row r="332" spans="1:30" s="2" customFormat="1">
      <c r="A332" s="64"/>
      <c r="B332" s="48"/>
      <c r="C332" s="59">
        <v>4437</v>
      </c>
      <c r="D332" s="62" t="s">
        <v>28</v>
      </c>
      <c r="E332" s="51">
        <f>SUM([1]Paragrafy!E320)</f>
        <v>691</v>
      </c>
      <c r="F332" s="54">
        <f>ROUND([1]Paragrafy!$F320,0)</f>
        <v>0</v>
      </c>
      <c r="G332" s="53">
        <f t="shared" si="79"/>
        <v>0</v>
      </c>
      <c r="H332" s="51">
        <f t="shared" si="82"/>
        <v>691</v>
      </c>
      <c r="I332" s="51">
        <f t="shared" si="83"/>
        <v>0</v>
      </c>
      <c r="J332" s="51">
        <v>0</v>
      </c>
      <c r="K332" s="51">
        <v>0</v>
      </c>
      <c r="L332" s="54">
        <v>0</v>
      </c>
      <c r="M332" s="51">
        <v>0</v>
      </c>
      <c r="N332" s="54">
        <v>0</v>
      </c>
      <c r="O332" s="51">
        <v>0</v>
      </c>
      <c r="P332" s="54">
        <v>0</v>
      </c>
      <c r="Q332" s="51">
        <v>0</v>
      </c>
      <c r="R332" s="54">
        <f>SUM(H332)</f>
        <v>691</v>
      </c>
      <c r="S332" s="51">
        <f>SUM(I331)</f>
        <v>0</v>
      </c>
      <c r="T332" s="51">
        <v>0</v>
      </c>
      <c r="U332" s="51">
        <v>0</v>
      </c>
      <c r="V332" s="54">
        <v>0</v>
      </c>
      <c r="W332" s="51">
        <v>0</v>
      </c>
      <c r="X332" s="51">
        <v>0</v>
      </c>
      <c r="Y332" s="51">
        <v>0</v>
      </c>
      <c r="Z332" s="51">
        <v>0</v>
      </c>
      <c r="AA332" s="51">
        <v>0</v>
      </c>
      <c r="AB332" s="51">
        <v>0</v>
      </c>
      <c r="AC332" s="51">
        <v>0</v>
      </c>
    </row>
    <row r="333" spans="1:30" s="2" customFormat="1">
      <c r="A333" s="64"/>
      <c r="B333" s="48"/>
      <c r="C333" s="59">
        <v>4439</v>
      </c>
      <c r="D333" s="60" t="s">
        <v>28</v>
      </c>
      <c r="E333" s="51">
        <f>SUM([1]Paragrafy!E321)</f>
        <v>309</v>
      </c>
      <c r="F333" s="54">
        <f>ROUND([1]Paragrafy!$F321,0)</f>
        <v>0</v>
      </c>
      <c r="G333" s="53">
        <f t="shared" si="79"/>
        <v>0</v>
      </c>
      <c r="H333" s="51">
        <f t="shared" si="82"/>
        <v>309</v>
      </c>
      <c r="I333" s="51">
        <f t="shared" si="83"/>
        <v>0</v>
      </c>
      <c r="J333" s="51">
        <v>0</v>
      </c>
      <c r="K333" s="51">
        <v>0</v>
      </c>
      <c r="L333" s="54">
        <v>0</v>
      </c>
      <c r="M333" s="51">
        <v>0</v>
      </c>
      <c r="N333" s="54">
        <v>0</v>
      </c>
      <c r="O333" s="51">
        <v>0</v>
      </c>
      <c r="P333" s="54">
        <v>0</v>
      </c>
      <c r="Q333" s="51">
        <v>0</v>
      </c>
      <c r="R333" s="54">
        <f>SUM(H333)</f>
        <v>309</v>
      </c>
      <c r="S333" s="51">
        <f>SUM(I332)</f>
        <v>0</v>
      </c>
      <c r="T333" s="51">
        <v>0</v>
      </c>
      <c r="U333" s="51">
        <v>0</v>
      </c>
      <c r="V333" s="54">
        <v>0</v>
      </c>
      <c r="W333" s="51">
        <v>0</v>
      </c>
      <c r="X333" s="51">
        <v>0</v>
      </c>
      <c r="Y333" s="51">
        <v>0</v>
      </c>
      <c r="Z333" s="51">
        <v>0</v>
      </c>
      <c r="AA333" s="51">
        <v>0</v>
      </c>
      <c r="AB333" s="51">
        <v>0</v>
      </c>
      <c r="AC333" s="51">
        <v>0</v>
      </c>
    </row>
    <row r="334" spans="1:30" ht="49.5" customHeight="1">
      <c r="A334" s="64"/>
      <c r="B334" s="48"/>
      <c r="C334" s="59">
        <v>4569</v>
      </c>
      <c r="D334" s="60" t="s">
        <v>75</v>
      </c>
      <c r="E334" s="51">
        <f>SUM([1]Paragrafy!E322)</f>
        <v>3000</v>
      </c>
      <c r="F334" s="54">
        <f>ROUND([1]Paragrafy!$F322,0)</f>
        <v>1552</v>
      </c>
      <c r="G334" s="53">
        <f t="shared" si="79"/>
        <v>0.51733333333333331</v>
      </c>
      <c r="H334" s="51">
        <f t="shared" si="82"/>
        <v>3000</v>
      </c>
      <c r="I334" s="51">
        <f t="shared" si="83"/>
        <v>1552</v>
      </c>
      <c r="J334" s="51">
        <v>0</v>
      </c>
      <c r="K334" s="51">
        <v>0</v>
      </c>
      <c r="L334" s="54">
        <v>0</v>
      </c>
      <c r="M334" s="51">
        <v>0</v>
      </c>
      <c r="N334" s="54">
        <v>0</v>
      </c>
      <c r="O334" s="51">
        <v>0</v>
      </c>
      <c r="P334" s="54">
        <v>0</v>
      </c>
      <c r="Q334" s="51">
        <v>0</v>
      </c>
      <c r="R334" s="54">
        <f>SUM(H334)</f>
        <v>3000</v>
      </c>
      <c r="S334" s="51">
        <f>SUM(I334)</f>
        <v>1552</v>
      </c>
      <c r="T334" s="51">
        <v>0</v>
      </c>
      <c r="U334" s="51">
        <v>0</v>
      </c>
      <c r="V334" s="54">
        <v>0</v>
      </c>
      <c r="W334" s="51">
        <v>0</v>
      </c>
      <c r="X334" s="51">
        <v>0</v>
      </c>
      <c r="Y334" s="51">
        <v>0</v>
      </c>
      <c r="Z334" s="51">
        <v>0</v>
      </c>
      <c r="AA334" s="51">
        <v>0</v>
      </c>
      <c r="AB334" s="51">
        <v>0</v>
      </c>
      <c r="AC334" s="51">
        <v>0</v>
      </c>
    </row>
    <row r="335" spans="1:30" ht="25.5">
      <c r="A335" s="64"/>
      <c r="B335" s="63"/>
      <c r="C335" s="59">
        <v>6067</v>
      </c>
      <c r="D335" s="60" t="s">
        <v>242</v>
      </c>
      <c r="E335" s="51">
        <f>SUM([1]Paragrafy!E323)</f>
        <v>117481</v>
      </c>
      <c r="F335" s="54">
        <f>ROUND([1]Paragrafy!$F323,0)</f>
        <v>102795</v>
      </c>
      <c r="G335" s="53">
        <f t="shared" si="79"/>
        <v>0.87499255198712989</v>
      </c>
      <c r="H335" s="51">
        <v>0</v>
      </c>
      <c r="I335" s="51">
        <f>SUM(F335)</f>
        <v>102795</v>
      </c>
      <c r="J335" s="54">
        <v>0</v>
      </c>
      <c r="K335" s="51">
        <v>0</v>
      </c>
      <c r="L335" s="54">
        <v>0</v>
      </c>
      <c r="M335" s="51">
        <v>0</v>
      </c>
      <c r="N335" s="54">
        <v>0</v>
      </c>
      <c r="O335" s="51">
        <v>0</v>
      </c>
      <c r="P335" s="54">
        <v>0</v>
      </c>
      <c r="Q335" s="51">
        <v>0</v>
      </c>
      <c r="R335" s="54">
        <v>0</v>
      </c>
      <c r="S335" s="51">
        <v>0</v>
      </c>
      <c r="T335" s="54">
        <v>0</v>
      </c>
      <c r="U335" s="51">
        <v>0</v>
      </c>
      <c r="V335" s="54">
        <v>0</v>
      </c>
      <c r="W335" s="51">
        <v>0</v>
      </c>
      <c r="X335" s="54">
        <f t="shared" ref="X335:Y338" si="86">SUM(E335)</f>
        <v>117481</v>
      </c>
      <c r="Y335" s="51">
        <f t="shared" si="86"/>
        <v>102795</v>
      </c>
      <c r="Z335" s="54">
        <v>0</v>
      </c>
      <c r="AA335" s="51">
        <v>0</v>
      </c>
      <c r="AB335" s="54">
        <f t="shared" ref="AB335:AC338" si="87">SUM(X335)</f>
        <v>117481</v>
      </c>
      <c r="AC335" s="51">
        <f t="shared" si="87"/>
        <v>102795</v>
      </c>
      <c r="AD335" s="2"/>
    </row>
    <row r="336" spans="1:30" ht="25.5">
      <c r="A336" s="64"/>
      <c r="B336" s="48"/>
      <c r="C336" s="59">
        <v>6069</v>
      </c>
      <c r="D336" s="60" t="s">
        <v>242</v>
      </c>
      <c r="E336" s="51">
        <f>SUM([1]Paragrafy!E324)</f>
        <v>52520</v>
      </c>
      <c r="F336" s="54">
        <f>ROUND([1]Paragrafy!$F324,0)</f>
        <v>45955</v>
      </c>
      <c r="G336" s="53">
        <f t="shared" si="79"/>
        <v>0.875</v>
      </c>
      <c r="H336" s="51">
        <v>0</v>
      </c>
      <c r="I336" s="51">
        <f>SUM(F336)</f>
        <v>45955</v>
      </c>
      <c r="J336" s="51">
        <v>0</v>
      </c>
      <c r="K336" s="51">
        <v>0</v>
      </c>
      <c r="L336" s="51">
        <v>0</v>
      </c>
      <c r="M336" s="51">
        <v>0</v>
      </c>
      <c r="N336" s="54">
        <v>0</v>
      </c>
      <c r="O336" s="51">
        <v>0</v>
      </c>
      <c r="P336" s="51">
        <v>0</v>
      </c>
      <c r="Q336" s="51">
        <v>0</v>
      </c>
      <c r="R336" s="54">
        <v>0</v>
      </c>
      <c r="S336" s="51">
        <v>0</v>
      </c>
      <c r="T336" s="51">
        <v>0</v>
      </c>
      <c r="U336" s="51">
        <v>0</v>
      </c>
      <c r="V336" s="54">
        <v>0</v>
      </c>
      <c r="W336" s="51">
        <v>0</v>
      </c>
      <c r="X336" s="51">
        <f t="shared" si="86"/>
        <v>52520</v>
      </c>
      <c r="Y336" s="51">
        <f t="shared" si="86"/>
        <v>45955</v>
      </c>
      <c r="Z336" s="51">
        <v>0</v>
      </c>
      <c r="AA336" s="51">
        <v>0</v>
      </c>
      <c r="AB336" s="51">
        <f t="shared" si="87"/>
        <v>52520</v>
      </c>
      <c r="AC336" s="51">
        <f t="shared" si="87"/>
        <v>45955</v>
      </c>
    </row>
    <row r="337" spans="1:29" s="2" customFormat="1" ht="48" customHeight="1">
      <c r="A337" s="64"/>
      <c r="B337" s="48"/>
      <c r="C337" s="59">
        <v>6209</v>
      </c>
      <c r="D337" s="60" t="s">
        <v>74</v>
      </c>
      <c r="E337" s="51">
        <f>SUM([1]Paragrafy!E325)</f>
        <v>4359239</v>
      </c>
      <c r="F337" s="54">
        <f>ROUND([1]Paragrafy!$F325,0)</f>
        <v>4358812</v>
      </c>
      <c r="G337" s="53">
        <f t="shared" si="79"/>
        <v>0.99990204712336261</v>
      </c>
      <c r="H337" s="51">
        <v>0</v>
      </c>
      <c r="I337" s="51">
        <v>0</v>
      </c>
      <c r="J337" s="51">
        <v>0</v>
      </c>
      <c r="K337" s="51">
        <v>0</v>
      </c>
      <c r="L337" s="51">
        <v>0</v>
      </c>
      <c r="M337" s="51">
        <v>0</v>
      </c>
      <c r="N337" s="54">
        <v>0</v>
      </c>
      <c r="O337" s="51">
        <v>0</v>
      </c>
      <c r="P337" s="51">
        <v>0</v>
      </c>
      <c r="Q337" s="51">
        <v>0</v>
      </c>
      <c r="R337" s="54">
        <v>0</v>
      </c>
      <c r="S337" s="51">
        <v>0</v>
      </c>
      <c r="T337" s="51">
        <v>0</v>
      </c>
      <c r="U337" s="51">
        <v>0</v>
      </c>
      <c r="V337" s="54">
        <v>0</v>
      </c>
      <c r="W337" s="51">
        <v>0</v>
      </c>
      <c r="X337" s="51">
        <f t="shared" si="86"/>
        <v>4359239</v>
      </c>
      <c r="Y337" s="51">
        <f t="shared" si="86"/>
        <v>4358812</v>
      </c>
      <c r="Z337" s="51">
        <v>0</v>
      </c>
      <c r="AA337" s="51">
        <v>0</v>
      </c>
      <c r="AB337" s="51">
        <f t="shared" si="87"/>
        <v>4359239</v>
      </c>
      <c r="AC337" s="51">
        <f t="shared" si="87"/>
        <v>4358812</v>
      </c>
    </row>
    <row r="338" spans="1:29" s="2" customFormat="1" ht="61.5" customHeight="1">
      <c r="A338" s="64"/>
      <c r="B338" s="48"/>
      <c r="C338" s="59">
        <v>6669</v>
      </c>
      <c r="D338" s="60" t="s">
        <v>73</v>
      </c>
      <c r="E338" s="51">
        <f>SUM([1]Paragrafy!E326)</f>
        <v>5000</v>
      </c>
      <c r="F338" s="54">
        <v>2470</v>
      </c>
      <c r="G338" s="53">
        <f t="shared" si="79"/>
        <v>0.49399999999999999</v>
      </c>
      <c r="H338" s="51">
        <v>0</v>
      </c>
      <c r="I338" s="51">
        <v>0</v>
      </c>
      <c r="J338" s="51"/>
      <c r="K338" s="51"/>
      <c r="L338" s="51"/>
      <c r="M338" s="51"/>
      <c r="N338" s="54"/>
      <c r="O338" s="51"/>
      <c r="P338" s="51"/>
      <c r="Q338" s="51"/>
      <c r="R338" s="54"/>
      <c r="S338" s="51"/>
      <c r="T338" s="51"/>
      <c r="U338" s="51"/>
      <c r="V338" s="54"/>
      <c r="W338" s="51"/>
      <c r="X338" s="51">
        <f t="shared" si="86"/>
        <v>5000</v>
      </c>
      <c r="Y338" s="51">
        <f t="shared" si="86"/>
        <v>2470</v>
      </c>
      <c r="Z338" s="51">
        <v>0</v>
      </c>
      <c r="AA338" s="51">
        <v>0</v>
      </c>
      <c r="AB338" s="51">
        <f t="shared" si="87"/>
        <v>5000</v>
      </c>
      <c r="AC338" s="51">
        <f t="shared" si="87"/>
        <v>2470</v>
      </c>
    </row>
    <row r="339" spans="1:29" s="46" customFormat="1">
      <c r="A339" s="65"/>
      <c r="B339" s="89" t="s">
        <v>241</v>
      </c>
      <c r="C339" s="129"/>
      <c r="D339" s="130" t="s">
        <v>8</v>
      </c>
      <c r="E339" s="125">
        <f>SUM(E340:E360)</f>
        <v>4930690</v>
      </c>
      <c r="F339" s="125">
        <f>SUM(F340:F360)</f>
        <v>4213520</v>
      </c>
      <c r="G339" s="127">
        <f t="shared" si="79"/>
        <v>0.85454976889644252</v>
      </c>
      <c r="H339" s="125">
        <f t="shared" ref="H339:AC339" si="88">SUM(H340:H360)</f>
        <v>1139874</v>
      </c>
      <c r="I339" s="125">
        <f t="shared" si="88"/>
        <v>570479</v>
      </c>
      <c r="J339" s="125">
        <f t="shared" si="88"/>
        <v>23528</v>
      </c>
      <c r="K339" s="125">
        <f t="shared" si="88"/>
        <v>16618</v>
      </c>
      <c r="L339" s="125">
        <f t="shared" si="88"/>
        <v>739651</v>
      </c>
      <c r="M339" s="125">
        <f t="shared" si="88"/>
        <v>444998</v>
      </c>
      <c r="N339" s="128">
        <f t="shared" si="88"/>
        <v>200000</v>
      </c>
      <c r="O339" s="125">
        <f t="shared" si="88"/>
        <v>69915</v>
      </c>
      <c r="P339" s="125">
        <f t="shared" si="88"/>
        <v>0</v>
      </c>
      <c r="Q339" s="125">
        <f t="shared" si="88"/>
        <v>0</v>
      </c>
      <c r="R339" s="128">
        <f t="shared" si="88"/>
        <v>176695</v>
      </c>
      <c r="S339" s="125">
        <f t="shared" si="88"/>
        <v>38948</v>
      </c>
      <c r="T339" s="125">
        <f t="shared" si="88"/>
        <v>0</v>
      </c>
      <c r="U339" s="125">
        <f t="shared" si="88"/>
        <v>0</v>
      </c>
      <c r="V339" s="128">
        <f t="shared" si="88"/>
        <v>0</v>
      </c>
      <c r="W339" s="125">
        <f t="shared" si="88"/>
        <v>0</v>
      </c>
      <c r="X339" s="125">
        <f t="shared" si="88"/>
        <v>3790816</v>
      </c>
      <c r="Y339" s="125">
        <f t="shared" si="88"/>
        <v>3643041</v>
      </c>
      <c r="Z339" s="125">
        <f t="shared" si="88"/>
        <v>59912</v>
      </c>
      <c r="AA339" s="125">
        <f t="shared" si="88"/>
        <v>31791</v>
      </c>
      <c r="AB339" s="125">
        <f t="shared" si="88"/>
        <v>3730904</v>
      </c>
      <c r="AC339" s="125">
        <f t="shared" si="88"/>
        <v>3611250</v>
      </c>
    </row>
    <row r="340" spans="1:29" ht="48.75" customHeight="1">
      <c r="A340" s="64"/>
      <c r="B340" s="48"/>
      <c r="C340" s="59">
        <v>2330</v>
      </c>
      <c r="D340" s="60" t="s">
        <v>228</v>
      </c>
      <c r="E340" s="51">
        <f>SUM([1]Paragrafy!E328)</f>
        <v>200000</v>
      </c>
      <c r="F340" s="52">
        <f>ROUND([1]Paragrafy!$F328,0)</f>
        <v>69915</v>
      </c>
      <c r="G340" s="53">
        <f t="shared" si="79"/>
        <v>0.34957500000000002</v>
      </c>
      <c r="H340" s="51">
        <f t="shared" ref="H340:H352" si="89">SUM(E340)</f>
        <v>200000</v>
      </c>
      <c r="I340" s="51">
        <f t="shared" ref="I340:I352" si="90">SUM(F340)</f>
        <v>69915</v>
      </c>
      <c r="J340" s="51">
        <v>0</v>
      </c>
      <c r="K340" s="51">
        <v>0</v>
      </c>
      <c r="L340" s="51">
        <v>0</v>
      </c>
      <c r="M340" s="51">
        <v>0</v>
      </c>
      <c r="N340" s="54">
        <f>SUM(H340)</f>
        <v>200000</v>
      </c>
      <c r="O340" s="51">
        <f>SUM(I340)</f>
        <v>69915</v>
      </c>
      <c r="P340" s="51">
        <v>0</v>
      </c>
      <c r="Q340" s="51">
        <v>0</v>
      </c>
      <c r="R340" s="54">
        <v>0</v>
      </c>
      <c r="S340" s="51">
        <v>0</v>
      </c>
      <c r="T340" s="51">
        <v>0</v>
      </c>
      <c r="U340" s="51">
        <v>0</v>
      </c>
      <c r="V340" s="54">
        <v>0</v>
      </c>
      <c r="W340" s="51">
        <v>0</v>
      </c>
      <c r="X340" s="51">
        <v>0</v>
      </c>
      <c r="Y340" s="51">
        <v>0</v>
      </c>
      <c r="Z340" s="51">
        <v>0</v>
      </c>
      <c r="AA340" s="51">
        <v>0</v>
      </c>
      <c r="AB340" s="51">
        <v>0</v>
      </c>
      <c r="AC340" s="55">
        <v>0</v>
      </c>
    </row>
    <row r="341" spans="1:29" ht="12.75" customHeight="1">
      <c r="A341" s="64"/>
      <c r="B341" s="48"/>
      <c r="C341" s="59">
        <v>4010</v>
      </c>
      <c r="D341" s="60" t="s">
        <v>39</v>
      </c>
      <c r="E341" s="51">
        <f>SUM([1]Paragrafy!E329)</f>
        <v>20000</v>
      </c>
      <c r="F341" s="52">
        <f>ROUND([1]Paragrafy!$F329,0)</f>
        <v>14100</v>
      </c>
      <c r="G341" s="53">
        <f t="shared" si="79"/>
        <v>0.70499999999999996</v>
      </c>
      <c r="H341" s="51">
        <f t="shared" si="89"/>
        <v>20000</v>
      </c>
      <c r="I341" s="51">
        <f t="shared" si="90"/>
        <v>14100</v>
      </c>
      <c r="J341" s="51">
        <f t="shared" ref="J341:K343" si="91">SUM(H341)</f>
        <v>20000</v>
      </c>
      <c r="K341" s="51">
        <f t="shared" si="91"/>
        <v>14100</v>
      </c>
      <c r="L341" s="51">
        <v>0</v>
      </c>
      <c r="M341" s="51">
        <v>0</v>
      </c>
      <c r="N341" s="54">
        <v>0</v>
      </c>
      <c r="O341" s="51">
        <v>0</v>
      </c>
      <c r="P341" s="51">
        <v>0</v>
      </c>
      <c r="Q341" s="51">
        <v>0</v>
      </c>
      <c r="R341" s="54">
        <v>0</v>
      </c>
      <c r="S341" s="51">
        <v>0</v>
      </c>
      <c r="T341" s="51">
        <v>0</v>
      </c>
      <c r="U341" s="51">
        <v>0</v>
      </c>
      <c r="V341" s="54">
        <v>0</v>
      </c>
      <c r="W341" s="51">
        <v>0</v>
      </c>
      <c r="X341" s="51">
        <v>0</v>
      </c>
      <c r="Y341" s="51">
        <v>0</v>
      </c>
      <c r="Z341" s="51">
        <v>0</v>
      </c>
      <c r="AA341" s="51">
        <v>0</v>
      </c>
      <c r="AB341" s="51">
        <v>0</v>
      </c>
      <c r="AC341" s="51">
        <v>0</v>
      </c>
    </row>
    <row r="342" spans="1:29">
      <c r="A342" s="64"/>
      <c r="B342" s="48"/>
      <c r="C342" s="59">
        <v>4110</v>
      </c>
      <c r="D342" s="60" t="s">
        <v>5</v>
      </c>
      <c r="E342" s="51">
        <f>SUM([1]Paragrafy!E330)</f>
        <v>3038</v>
      </c>
      <c r="F342" s="52">
        <f>ROUND([1]Paragrafy!$F330,0)</f>
        <v>2172</v>
      </c>
      <c r="G342" s="53">
        <f t="shared" si="79"/>
        <v>0.71494404213298224</v>
      </c>
      <c r="H342" s="51">
        <f t="shared" si="89"/>
        <v>3038</v>
      </c>
      <c r="I342" s="51">
        <f t="shared" si="90"/>
        <v>2172</v>
      </c>
      <c r="J342" s="51">
        <f t="shared" si="91"/>
        <v>3038</v>
      </c>
      <c r="K342" s="51">
        <f t="shared" si="91"/>
        <v>2172</v>
      </c>
      <c r="L342" s="51">
        <v>0</v>
      </c>
      <c r="M342" s="51">
        <v>0</v>
      </c>
      <c r="N342" s="54">
        <v>0</v>
      </c>
      <c r="O342" s="51">
        <v>0</v>
      </c>
      <c r="P342" s="51">
        <v>0</v>
      </c>
      <c r="Q342" s="51">
        <v>0</v>
      </c>
      <c r="R342" s="54">
        <v>0</v>
      </c>
      <c r="S342" s="51">
        <v>0</v>
      </c>
      <c r="T342" s="51">
        <v>0</v>
      </c>
      <c r="U342" s="51">
        <v>0</v>
      </c>
      <c r="V342" s="54">
        <v>0</v>
      </c>
      <c r="W342" s="51">
        <v>0</v>
      </c>
      <c r="X342" s="51">
        <v>0</v>
      </c>
      <c r="Y342" s="51">
        <v>0</v>
      </c>
      <c r="Z342" s="51">
        <v>0</v>
      </c>
      <c r="AA342" s="51">
        <v>0</v>
      </c>
      <c r="AB342" s="51">
        <v>0</v>
      </c>
      <c r="AC342" s="51">
        <v>0</v>
      </c>
    </row>
    <row r="343" spans="1:29">
      <c r="A343" s="64"/>
      <c r="B343" s="48"/>
      <c r="C343" s="59">
        <v>4120</v>
      </c>
      <c r="D343" s="60" t="s">
        <v>4</v>
      </c>
      <c r="E343" s="51">
        <f>SUM([1]Paragrafy!E331)</f>
        <v>490</v>
      </c>
      <c r="F343" s="52">
        <v>346</v>
      </c>
      <c r="G343" s="53">
        <f t="shared" si="79"/>
        <v>0.70612244897959187</v>
      </c>
      <c r="H343" s="51">
        <f t="shared" si="89"/>
        <v>490</v>
      </c>
      <c r="I343" s="51">
        <f t="shared" si="90"/>
        <v>346</v>
      </c>
      <c r="J343" s="51">
        <f t="shared" si="91"/>
        <v>490</v>
      </c>
      <c r="K343" s="51">
        <f t="shared" si="91"/>
        <v>346</v>
      </c>
      <c r="L343" s="51">
        <v>0</v>
      </c>
      <c r="M343" s="51">
        <v>0</v>
      </c>
      <c r="N343" s="54">
        <v>0</v>
      </c>
      <c r="O343" s="51">
        <v>0</v>
      </c>
      <c r="P343" s="51">
        <v>0</v>
      </c>
      <c r="Q343" s="51">
        <v>0</v>
      </c>
      <c r="R343" s="54">
        <v>0</v>
      </c>
      <c r="S343" s="51">
        <v>0</v>
      </c>
      <c r="T343" s="51">
        <v>0</v>
      </c>
      <c r="U343" s="51">
        <v>0</v>
      </c>
      <c r="V343" s="54">
        <v>0</v>
      </c>
      <c r="W343" s="51">
        <v>0</v>
      </c>
      <c r="X343" s="51">
        <v>0</v>
      </c>
      <c r="Y343" s="51">
        <v>0</v>
      </c>
      <c r="Z343" s="51">
        <v>0</v>
      </c>
      <c r="AA343" s="51">
        <v>0</v>
      </c>
      <c r="AB343" s="51">
        <v>0</v>
      </c>
      <c r="AC343" s="51">
        <v>0</v>
      </c>
    </row>
    <row r="344" spans="1:29">
      <c r="A344" s="64"/>
      <c r="B344" s="48"/>
      <c r="C344" s="59">
        <v>4210</v>
      </c>
      <c r="D344" s="60" t="s">
        <v>2</v>
      </c>
      <c r="E344" s="51">
        <f>SUM([1]Paragrafy!E332)</f>
        <v>135400</v>
      </c>
      <c r="F344" s="52">
        <f>ROUND([1]Paragrafy!$F332,0)</f>
        <v>80624</v>
      </c>
      <c r="G344" s="53">
        <f t="shared" si="79"/>
        <v>0.59545051698670604</v>
      </c>
      <c r="H344" s="51">
        <f t="shared" si="89"/>
        <v>135400</v>
      </c>
      <c r="I344" s="51">
        <f t="shared" si="90"/>
        <v>80624</v>
      </c>
      <c r="J344" s="51">
        <v>0</v>
      </c>
      <c r="K344" s="51">
        <v>0</v>
      </c>
      <c r="L344" s="51">
        <f>SUM(H344)</f>
        <v>135400</v>
      </c>
      <c r="M344" s="51">
        <f>SUM(I344)</f>
        <v>80624</v>
      </c>
      <c r="N344" s="54">
        <v>0</v>
      </c>
      <c r="O344" s="51">
        <v>0</v>
      </c>
      <c r="P344" s="51">
        <v>0</v>
      </c>
      <c r="Q344" s="51">
        <v>0</v>
      </c>
      <c r="R344" s="54">
        <v>0</v>
      </c>
      <c r="S344" s="51">
        <v>0</v>
      </c>
      <c r="T344" s="51">
        <v>0</v>
      </c>
      <c r="U344" s="51">
        <v>0</v>
      </c>
      <c r="V344" s="54">
        <v>0</v>
      </c>
      <c r="W344" s="51">
        <v>0</v>
      </c>
      <c r="X344" s="51">
        <v>0</v>
      </c>
      <c r="Y344" s="51">
        <v>0</v>
      </c>
      <c r="Z344" s="51">
        <v>0</v>
      </c>
      <c r="AA344" s="51">
        <v>0</v>
      </c>
      <c r="AB344" s="51">
        <v>0</v>
      </c>
      <c r="AC344" s="55">
        <v>0</v>
      </c>
    </row>
    <row r="345" spans="1:29">
      <c r="A345" s="64"/>
      <c r="B345" s="48"/>
      <c r="C345" s="59">
        <v>4217</v>
      </c>
      <c r="D345" s="60" t="s">
        <v>2</v>
      </c>
      <c r="E345" s="51">
        <f>SUM([1]Paragrafy!E333)</f>
        <v>60620</v>
      </c>
      <c r="F345" s="52">
        <f>ROUND([1]Paragrafy!$F333,0)</f>
        <v>0</v>
      </c>
      <c r="G345" s="53">
        <f t="shared" si="79"/>
        <v>0</v>
      </c>
      <c r="H345" s="51">
        <f t="shared" si="89"/>
        <v>60620</v>
      </c>
      <c r="I345" s="51">
        <f t="shared" si="90"/>
        <v>0</v>
      </c>
      <c r="J345" s="51">
        <v>0</v>
      </c>
      <c r="K345" s="51">
        <v>0</v>
      </c>
      <c r="L345" s="51">
        <v>0</v>
      </c>
      <c r="M345" s="51">
        <v>0</v>
      </c>
      <c r="N345" s="54">
        <v>0</v>
      </c>
      <c r="O345" s="51">
        <v>0</v>
      </c>
      <c r="P345" s="51">
        <v>0</v>
      </c>
      <c r="Q345" s="51">
        <v>0</v>
      </c>
      <c r="R345" s="54">
        <f>SUM(E345)</f>
        <v>60620</v>
      </c>
      <c r="S345" s="51">
        <f>SUM(F345)</f>
        <v>0</v>
      </c>
      <c r="T345" s="51">
        <v>0</v>
      </c>
      <c r="U345" s="51">
        <v>0</v>
      </c>
      <c r="V345" s="54">
        <v>0</v>
      </c>
      <c r="W345" s="51">
        <v>0</v>
      </c>
      <c r="X345" s="51">
        <v>0</v>
      </c>
      <c r="Y345" s="51">
        <v>0</v>
      </c>
      <c r="Z345" s="51">
        <v>0</v>
      </c>
      <c r="AA345" s="51">
        <v>0</v>
      </c>
      <c r="AB345" s="51">
        <v>0</v>
      </c>
      <c r="AC345" s="55">
        <v>0</v>
      </c>
    </row>
    <row r="346" spans="1:29">
      <c r="A346" s="64"/>
      <c r="B346" s="48"/>
      <c r="C346" s="59">
        <v>4219</v>
      </c>
      <c r="D346" s="60" t="s">
        <v>2</v>
      </c>
      <c r="E346" s="51">
        <f>SUM([1]Paragrafy!E334)</f>
        <v>5536</v>
      </c>
      <c r="F346" s="52">
        <f>ROUND([1]Paragrafy!$F334,0)</f>
        <v>0</v>
      </c>
      <c r="G346" s="53">
        <f t="shared" si="79"/>
        <v>0</v>
      </c>
      <c r="H346" s="51">
        <f t="shared" si="89"/>
        <v>5536</v>
      </c>
      <c r="I346" s="51">
        <f t="shared" si="90"/>
        <v>0</v>
      </c>
      <c r="J346" s="51">
        <v>0</v>
      </c>
      <c r="K346" s="51">
        <v>0</v>
      </c>
      <c r="L346" s="51">
        <v>0</v>
      </c>
      <c r="M346" s="51">
        <v>0</v>
      </c>
      <c r="N346" s="54">
        <v>0</v>
      </c>
      <c r="O346" s="51">
        <v>0</v>
      </c>
      <c r="P346" s="51">
        <v>0</v>
      </c>
      <c r="Q346" s="51">
        <v>0</v>
      </c>
      <c r="R346" s="54">
        <f>SUM(E346)</f>
        <v>5536</v>
      </c>
      <c r="S346" s="51">
        <f>SUM(F346)</f>
        <v>0</v>
      </c>
      <c r="T346" s="51">
        <v>0</v>
      </c>
      <c r="U346" s="51">
        <v>0</v>
      </c>
      <c r="V346" s="54">
        <v>0</v>
      </c>
      <c r="W346" s="51">
        <v>0</v>
      </c>
      <c r="X346" s="51">
        <v>0</v>
      </c>
      <c r="Y346" s="51">
        <v>0</v>
      </c>
      <c r="Z346" s="51">
        <v>0</v>
      </c>
      <c r="AA346" s="51">
        <v>0</v>
      </c>
      <c r="AB346" s="51">
        <v>0</v>
      </c>
      <c r="AC346" s="55">
        <v>0</v>
      </c>
    </row>
    <row r="347" spans="1:29">
      <c r="A347" s="64"/>
      <c r="B347" s="48"/>
      <c r="C347" s="59">
        <v>4300</v>
      </c>
      <c r="D347" s="60" t="s">
        <v>1</v>
      </c>
      <c r="E347" s="51">
        <f>SUM([1]Paragrafy!E335)</f>
        <v>594251</v>
      </c>
      <c r="F347" s="52">
        <f>ROUND([1]Paragrafy!$F335,0)</f>
        <v>364374</v>
      </c>
      <c r="G347" s="53">
        <f t="shared" si="79"/>
        <v>0.61316514402163391</v>
      </c>
      <c r="H347" s="51">
        <f t="shared" si="89"/>
        <v>594251</v>
      </c>
      <c r="I347" s="51">
        <f t="shared" si="90"/>
        <v>364374</v>
      </c>
      <c r="J347" s="51">
        <v>0</v>
      </c>
      <c r="K347" s="51">
        <v>0</v>
      </c>
      <c r="L347" s="51">
        <f>SUM(H347)</f>
        <v>594251</v>
      </c>
      <c r="M347" s="51">
        <f>SUM(F347)</f>
        <v>364374</v>
      </c>
      <c r="N347" s="54">
        <v>0</v>
      </c>
      <c r="O347" s="51">
        <v>0</v>
      </c>
      <c r="P347" s="51">
        <v>0</v>
      </c>
      <c r="Q347" s="51">
        <v>0</v>
      </c>
      <c r="R347" s="54">
        <v>0</v>
      </c>
      <c r="S347" s="51">
        <v>0</v>
      </c>
      <c r="T347" s="51">
        <v>0</v>
      </c>
      <c r="U347" s="51">
        <v>0</v>
      </c>
      <c r="V347" s="54">
        <v>0</v>
      </c>
      <c r="W347" s="51">
        <v>0</v>
      </c>
      <c r="X347" s="51">
        <v>0</v>
      </c>
      <c r="Y347" s="51">
        <v>0</v>
      </c>
      <c r="Z347" s="51">
        <v>0</v>
      </c>
      <c r="AA347" s="51">
        <v>0</v>
      </c>
      <c r="AB347" s="51">
        <v>0</v>
      </c>
      <c r="AC347" s="55">
        <v>0</v>
      </c>
    </row>
    <row r="348" spans="1:29">
      <c r="A348" s="64"/>
      <c r="B348" s="48"/>
      <c r="C348" s="59">
        <v>4307</v>
      </c>
      <c r="D348" s="60" t="s">
        <v>1</v>
      </c>
      <c r="E348" s="51">
        <f>SUM([1]Paragrafy!E336)</f>
        <v>97990</v>
      </c>
      <c r="F348" s="52">
        <f>ROUND([1]Paragrafy!$F336,0)</f>
        <v>35416</v>
      </c>
      <c r="G348" s="53">
        <f t="shared" si="79"/>
        <v>0.36142463516685375</v>
      </c>
      <c r="H348" s="51">
        <f t="shared" si="89"/>
        <v>97990</v>
      </c>
      <c r="I348" s="51">
        <f t="shared" si="90"/>
        <v>35416</v>
      </c>
      <c r="J348" s="51">
        <v>0</v>
      </c>
      <c r="K348" s="51">
        <v>0</v>
      </c>
      <c r="L348" s="51">
        <v>0</v>
      </c>
      <c r="M348" s="51">
        <v>0</v>
      </c>
      <c r="N348" s="54">
        <v>0</v>
      </c>
      <c r="O348" s="51">
        <v>0</v>
      </c>
      <c r="P348" s="51">
        <v>0</v>
      </c>
      <c r="Q348" s="51">
        <v>0</v>
      </c>
      <c r="R348" s="54">
        <f>SUM(E348)</f>
        <v>97990</v>
      </c>
      <c r="S348" s="51">
        <f>SUM(F348)</f>
        <v>35416</v>
      </c>
      <c r="T348" s="51">
        <v>0</v>
      </c>
      <c r="U348" s="51">
        <v>0</v>
      </c>
      <c r="V348" s="54">
        <v>0</v>
      </c>
      <c r="W348" s="51">
        <v>0</v>
      </c>
      <c r="X348" s="51">
        <v>0</v>
      </c>
      <c r="Y348" s="51">
        <v>0</v>
      </c>
      <c r="Z348" s="51">
        <v>0</v>
      </c>
      <c r="AA348" s="51">
        <v>0</v>
      </c>
      <c r="AB348" s="51">
        <v>0</v>
      </c>
      <c r="AC348" s="55">
        <v>0</v>
      </c>
    </row>
    <row r="349" spans="1:29">
      <c r="A349" s="64"/>
      <c r="B349" s="48"/>
      <c r="C349" s="59">
        <v>4309</v>
      </c>
      <c r="D349" s="60" t="s">
        <v>1</v>
      </c>
      <c r="E349" s="51">
        <f>SUM([1]Paragrafy!E337)</f>
        <v>9549</v>
      </c>
      <c r="F349" s="52">
        <f>ROUND([1]Paragrafy!$F337,0)</f>
        <v>3532</v>
      </c>
      <c r="G349" s="53">
        <f t="shared" si="79"/>
        <v>0.36988166300136138</v>
      </c>
      <c r="H349" s="51">
        <f t="shared" si="89"/>
        <v>9549</v>
      </c>
      <c r="I349" s="51">
        <f t="shared" si="90"/>
        <v>3532</v>
      </c>
      <c r="J349" s="51">
        <v>0</v>
      </c>
      <c r="K349" s="51">
        <v>0</v>
      </c>
      <c r="L349" s="51">
        <v>0</v>
      </c>
      <c r="M349" s="51">
        <v>0</v>
      </c>
      <c r="N349" s="54">
        <v>0</v>
      </c>
      <c r="O349" s="51">
        <v>0</v>
      </c>
      <c r="P349" s="51">
        <v>0</v>
      </c>
      <c r="Q349" s="51">
        <v>0</v>
      </c>
      <c r="R349" s="54">
        <f>SUM(E349)</f>
        <v>9549</v>
      </c>
      <c r="S349" s="51">
        <f>SUM(F349)</f>
        <v>3532</v>
      </c>
      <c r="T349" s="51">
        <v>0</v>
      </c>
      <c r="U349" s="51">
        <v>0</v>
      </c>
      <c r="V349" s="54">
        <v>0</v>
      </c>
      <c r="W349" s="51">
        <v>0</v>
      </c>
      <c r="X349" s="51">
        <v>0</v>
      </c>
      <c r="Y349" s="51">
        <v>0</v>
      </c>
      <c r="Z349" s="51">
        <v>0</v>
      </c>
      <c r="AA349" s="51">
        <v>0</v>
      </c>
      <c r="AB349" s="51">
        <v>0</v>
      </c>
      <c r="AC349" s="55">
        <v>0</v>
      </c>
    </row>
    <row r="350" spans="1:29" ht="48.75" customHeight="1">
      <c r="A350" s="64"/>
      <c r="B350" s="48"/>
      <c r="C350" s="59">
        <v>4568</v>
      </c>
      <c r="D350" s="60" t="s">
        <v>75</v>
      </c>
      <c r="E350" s="51">
        <f>SUM([1]Paragrafy!E338)</f>
        <v>2000</v>
      </c>
      <c r="F350" s="52">
        <f>ROUND([1]Paragrafy!$F338,0)</f>
        <v>0</v>
      </c>
      <c r="G350" s="53">
        <f t="shared" si="79"/>
        <v>0</v>
      </c>
      <c r="H350" s="51">
        <f t="shared" si="89"/>
        <v>2000</v>
      </c>
      <c r="I350" s="51">
        <f t="shared" si="90"/>
        <v>0</v>
      </c>
      <c r="J350" s="51">
        <v>0</v>
      </c>
      <c r="K350" s="51">
        <v>0</v>
      </c>
      <c r="L350" s="51">
        <v>0</v>
      </c>
      <c r="M350" s="51">
        <v>0</v>
      </c>
      <c r="N350" s="54">
        <v>0</v>
      </c>
      <c r="O350" s="51">
        <v>0</v>
      </c>
      <c r="P350" s="51">
        <v>0</v>
      </c>
      <c r="Q350" s="51">
        <v>0</v>
      </c>
      <c r="R350" s="54">
        <f>SUM(H350)</f>
        <v>2000</v>
      </c>
      <c r="S350" s="51">
        <f>SUM(I350)</f>
        <v>0</v>
      </c>
      <c r="T350" s="51">
        <v>0</v>
      </c>
      <c r="U350" s="51">
        <v>0</v>
      </c>
      <c r="V350" s="54">
        <v>0</v>
      </c>
      <c r="W350" s="51">
        <v>0</v>
      </c>
      <c r="X350" s="51">
        <v>0</v>
      </c>
      <c r="Y350" s="51">
        <v>0</v>
      </c>
      <c r="Z350" s="51">
        <v>0</v>
      </c>
      <c r="AA350" s="51">
        <v>0</v>
      </c>
      <c r="AB350" s="51">
        <v>0</v>
      </c>
      <c r="AC350" s="51">
        <v>0</v>
      </c>
    </row>
    <row r="351" spans="1:29" ht="49.5" customHeight="1">
      <c r="A351" s="64"/>
      <c r="B351" s="48"/>
      <c r="C351" s="59">
        <v>4569</v>
      </c>
      <c r="D351" s="60" t="s">
        <v>75</v>
      </c>
      <c r="E351" s="51">
        <f>SUM([1]Paragrafy!E339)</f>
        <v>1000</v>
      </c>
      <c r="F351" s="52">
        <f>ROUND([1]Paragrafy!$F339,0)</f>
        <v>0</v>
      </c>
      <c r="G351" s="53">
        <f t="shared" si="79"/>
        <v>0</v>
      </c>
      <c r="H351" s="51">
        <f t="shared" si="89"/>
        <v>1000</v>
      </c>
      <c r="I351" s="51">
        <f t="shared" si="90"/>
        <v>0</v>
      </c>
      <c r="J351" s="51">
        <v>0</v>
      </c>
      <c r="K351" s="51">
        <v>0</v>
      </c>
      <c r="L351" s="51">
        <v>0</v>
      </c>
      <c r="M351" s="51">
        <f>SUM(I351)</f>
        <v>0</v>
      </c>
      <c r="N351" s="54">
        <v>0</v>
      </c>
      <c r="O351" s="51">
        <v>0</v>
      </c>
      <c r="P351" s="51">
        <v>0</v>
      </c>
      <c r="Q351" s="51">
        <v>0</v>
      </c>
      <c r="R351" s="54">
        <f>SUM(E351)</f>
        <v>1000</v>
      </c>
      <c r="S351" s="51">
        <f>SUM(F351)</f>
        <v>0</v>
      </c>
      <c r="T351" s="51">
        <v>0</v>
      </c>
      <c r="U351" s="51">
        <v>0</v>
      </c>
      <c r="V351" s="54">
        <v>0</v>
      </c>
      <c r="W351" s="51">
        <v>0</v>
      </c>
      <c r="X351" s="51">
        <v>0</v>
      </c>
      <c r="Y351" s="51">
        <v>0</v>
      </c>
      <c r="Z351" s="51">
        <v>0</v>
      </c>
      <c r="AA351" s="51">
        <v>0</v>
      </c>
      <c r="AB351" s="51">
        <v>0</v>
      </c>
      <c r="AC351" s="55">
        <v>0</v>
      </c>
    </row>
    <row r="352" spans="1:29" ht="25.5">
      <c r="A352" s="64"/>
      <c r="B352" s="48"/>
      <c r="C352" s="59">
        <v>4700</v>
      </c>
      <c r="D352" s="60" t="s">
        <v>90</v>
      </c>
      <c r="E352" s="51">
        <f>SUM([1]Paragrafy!E340)</f>
        <v>10000</v>
      </c>
      <c r="F352" s="52">
        <f>ROUND([1]Paragrafy!$F340,0)</f>
        <v>0</v>
      </c>
      <c r="G352" s="53">
        <f t="shared" si="79"/>
        <v>0</v>
      </c>
      <c r="H352" s="51">
        <f t="shared" si="89"/>
        <v>10000</v>
      </c>
      <c r="I352" s="51">
        <f t="shared" si="90"/>
        <v>0</v>
      </c>
      <c r="J352" s="51">
        <v>0</v>
      </c>
      <c r="K352" s="51">
        <v>0</v>
      </c>
      <c r="L352" s="51">
        <f>SUM(H352)</f>
        <v>10000</v>
      </c>
      <c r="M352" s="51">
        <f>SUM(I352)</f>
        <v>0</v>
      </c>
      <c r="N352" s="54">
        <v>0</v>
      </c>
      <c r="O352" s="54">
        <v>0</v>
      </c>
      <c r="P352" s="54">
        <v>0</v>
      </c>
      <c r="Q352" s="54">
        <v>0</v>
      </c>
      <c r="R352" s="54">
        <v>0</v>
      </c>
      <c r="S352" s="54">
        <v>0</v>
      </c>
      <c r="T352" s="54">
        <v>0</v>
      </c>
      <c r="U352" s="54">
        <v>0</v>
      </c>
      <c r="V352" s="54">
        <v>0</v>
      </c>
      <c r="W352" s="54">
        <v>0</v>
      </c>
      <c r="X352" s="54">
        <v>0</v>
      </c>
      <c r="Y352" s="54">
        <v>0</v>
      </c>
      <c r="Z352" s="54">
        <v>0</v>
      </c>
      <c r="AA352" s="54">
        <v>0</v>
      </c>
      <c r="AB352" s="54">
        <v>0</v>
      </c>
      <c r="AC352" s="51">
        <v>0</v>
      </c>
    </row>
    <row r="353" spans="1:30">
      <c r="A353" s="64"/>
      <c r="B353" s="48"/>
      <c r="C353" s="59">
        <v>6057</v>
      </c>
      <c r="D353" s="60" t="s">
        <v>20</v>
      </c>
      <c r="E353" s="51">
        <f>SUM([1]Paragrafy!E341)</f>
        <v>425000</v>
      </c>
      <c r="F353" s="52">
        <f>ROUND([1]Paragrafy!$F341,0)</f>
        <v>374707</v>
      </c>
      <c r="G353" s="53">
        <f t="shared" si="79"/>
        <v>0.88166352941176473</v>
      </c>
      <c r="H353" s="51">
        <v>0</v>
      </c>
      <c r="I353" s="51">
        <v>0</v>
      </c>
      <c r="J353" s="51">
        <v>0</v>
      </c>
      <c r="K353" s="51">
        <v>0</v>
      </c>
      <c r="L353" s="51">
        <v>0</v>
      </c>
      <c r="M353" s="51">
        <v>0</v>
      </c>
      <c r="N353" s="54">
        <v>0</v>
      </c>
      <c r="O353" s="51">
        <v>0</v>
      </c>
      <c r="P353" s="51">
        <v>0</v>
      </c>
      <c r="Q353" s="51">
        <v>0</v>
      </c>
      <c r="R353" s="54">
        <v>0</v>
      </c>
      <c r="S353" s="51">
        <v>0</v>
      </c>
      <c r="T353" s="51">
        <v>0</v>
      </c>
      <c r="U353" s="51">
        <v>0</v>
      </c>
      <c r="V353" s="54">
        <v>0</v>
      </c>
      <c r="W353" s="51">
        <v>0</v>
      </c>
      <c r="X353" s="51">
        <f t="shared" ref="X353:Y360" si="92">SUM(E353)</f>
        <v>425000</v>
      </c>
      <c r="Y353" s="51">
        <f t="shared" si="92"/>
        <v>374707</v>
      </c>
      <c r="Z353" s="51">
        <v>0</v>
      </c>
      <c r="AA353" s="51">
        <v>0</v>
      </c>
      <c r="AB353" s="51">
        <f>SUM(X353)</f>
        <v>425000</v>
      </c>
      <c r="AC353" s="51">
        <f>SUM(Y353)</f>
        <v>374707</v>
      </c>
    </row>
    <row r="354" spans="1:30">
      <c r="A354" s="64"/>
      <c r="B354" s="48"/>
      <c r="C354" s="59">
        <v>6059</v>
      </c>
      <c r="D354" s="60" t="s">
        <v>20</v>
      </c>
      <c r="E354" s="51">
        <f>SUM([1]Paragrafy!E342)</f>
        <v>75000</v>
      </c>
      <c r="F354" s="52">
        <f>ROUND([1]Paragrafy!$F342,0)</f>
        <v>66125</v>
      </c>
      <c r="G354" s="53">
        <f t="shared" si="79"/>
        <v>0.88166666666666671</v>
      </c>
      <c r="H354" s="51">
        <v>0</v>
      </c>
      <c r="I354" s="51">
        <v>0</v>
      </c>
      <c r="J354" s="51">
        <v>0</v>
      </c>
      <c r="K354" s="51">
        <v>0</v>
      </c>
      <c r="L354" s="51">
        <v>0</v>
      </c>
      <c r="M354" s="51">
        <v>0</v>
      </c>
      <c r="N354" s="54">
        <v>0</v>
      </c>
      <c r="O354" s="51">
        <v>0</v>
      </c>
      <c r="P354" s="51">
        <v>0</v>
      </c>
      <c r="Q354" s="51">
        <v>0</v>
      </c>
      <c r="R354" s="54">
        <v>0</v>
      </c>
      <c r="S354" s="51">
        <v>0</v>
      </c>
      <c r="T354" s="51">
        <v>0</v>
      </c>
      <c r="U354" s="51">
        <v>0</v>
      </c>
      <c r="V354" s="54">
        <v>0</v>
      </c>
      <c r="W354" s="51">
        <v>0</v>
      </c>
      <c r="X354" s="51">
        <f t="shared" si="92"/>
        <v>75000</v>
      </c>
      <c r="Y354" s="51">
        <f t="shared" si="92"/>
        <v>66125</v>
      </c>
      <c r="Z354" s="51">
        <v>0</v>
      </c>
      <c r="AA354" s="51">
        <v>0</v>
      </c>
      <c r="AB354" s="51">
        <f>SUM(X354)</f>
        <v>75000</v>
      </c>
      <c r="AC354" s="51">
        <f>SUM(Y354)</f>
        <v>66125</v>
      </c>
    </row>
    <row r="355" spans="1:30" ht="25.5">
      <c r="A355" s="64"/>
      <c r="B355" s="48"/>
      <c r="C355" s="59">
        <v>6060</v>
      </c>
      <c r="D355" s="60" t="s">
        <v>19</v>
      </c>
      <c r="E355" s="51">
        <f>SUM([1]Paragrafy!E343)</f>
        <v>59912</v>
      </c>
      <c r="F355" s="52">
        <f>ROUND([1]Paragrafy!$F343,0)</f>
        <v>31791</v>
      </c>
      <c r="G355" s="53">
        <f t="shared" si="79"/>
        <v>0.53062825477366804</v>
      </c>
      <c r="H355" s="51">
        <v>0</v>
      </c>
      <c r="I355" s="51">
        <v>0</v>
      </c>
      <c r="J355" s="51">
        <v>0</v>
      </c>
      <c r="K355" s="51">
        <v>0</v>
      </c>
      <c r="L355" s="51">
        <v>0</v>
      </c>
      <c r="M355" s="51">
        <v>0</v>
      </c>
      <c r="N355" s="54">
        <v>0</v>
      </c>
      <c r="O355" s="51">
        <v>0</v>
      </c>
      <c r="P355" s="51">
        <v>0</v>
      </c>
      <c r="Q355" s="51">
        <v>0</v>
      </c>
      <c r="R355" s="54">
        <v>0</v>
      </c>
      <c r="S355" s="51">
        <v>0</v>
      </c>
      <c r="T355" s="51">
        <v>0</v>
      </c>
      <c r="U355" s="51">
        <v>0</v>
      </c>
      <c r="V355" s="54">
        <v>0</v>
      </c>
      <c r="W355" s="51">
        <v>0</v>
      </c>
      <c r="X355" s="51">
        <f t="shared" si="92"/>
        <v>59912</v>
      </c>
      <c r="Y355" s="51">
        <f t="shared" si="92"/>
        <v>31791</v>
      </c>
      <c r="Z355" s="51">
        <f>SUM(X355)</f>
        <v>59912</v>
      </c>
      <c r="AA355" s="51">
        <f>SUM(Y355)</f>
        <v>31791</v>
      </c>
      <c r="AB355" s="51">
        <v>0</v>
      </c>
      <c r="AC355" s="55">
        <v>0</v>
      </c>
    </row>
    <row r="356" spans="1:30" ht="25.5">
      <c r="A356" s="64"/>
      <c r="B356" s="48"/>
      <c r="C356" s="59">
        <v>6067</v>
      </c>
      <c r="D356" s="60" t="s">
        <v>19</v>
      </c>
      <c r="E356" s="51">
        <f>SUM([1]Paragrafy!E344)</f>
        <v>2247770</v>
      </c>
      <c r="F356" s="52">
        <f>ROUND([1]Paragrafy!$F344,0)</f>
        <v>2209107</v>
      </c>
      <c r="G356" s="53">
        <f t="shared" si="79"/>
        <v>0.98279939673543115</v>
      </c>
      <c r="H356" s="51">
        <v>0</v>
      </c>
      <c r="I356" s="51">
        <v>0</v>
      </c>
      <c r="J356" s="51">
        <v>0</v>
      </c>
      <c r="K356" s="51">
        <v>0</v>
      </c>
      <c r="L356" s="51">
        <v>0</v>
      </c>
      <c r="M356" s="51">
        <v>0</v>
      </c>
      <c r="N356" s="54">
        <v>0</v>
      </c>
      <c r="O356" s="51">
        <v>0</v>
      </c>
      <c r="P356" s="51">
        <v>0</v>
      </c>
      <c r="Q356" s="51">
        <v>0</v>
      </c>
      <c r="R356" s="54">
        <v>0</v>
      </c>
      <c r="S356" s="51">
        <v>0</v>
      </c>
      <c r="T356" s="51">
        <v>0</v>
      </c>
      <c r="U356" s="51">
        <v>0</v>
      </c>
      <c r="V356" s="54">
        <v>0</v>
      </c>
      <c r="W356" s="51">
        <v>0</v>
      </c>
      <c r="X356" s="51">
        <f t="shared" si="92"/>
        <v>2247770</v>
      </c>
      <c r="Y356" s="51">
        <f t="shared" si="92"/>
        <v>2209107</v>
      </c>
      <c r="Z356" s="51">
        <v>0</v>
      </c>
      <c r="AA356" s="51">
        <v>0</v>
      </c>
      <c r="AB356" s="51">
        <f t="shared" ref="AB356:AC360" si="93">SUM(X356)</f>
        <v>2247770</v>
      </c>
      <c r="AC356" s="51">
        <f t="shared" si="93"/>
        <v>2209107</v>
      </c>
    </row>
    <row r="357" spans="1:30" ht="25.5">
      <c r="A357" s="64"/>
      <c r="B357" s="63"/>
      <c r="C357" s="59">
        <v>6069</v>
      </c>
      <c r="D357" s="60" t="s">
        <v>19</v>
      </c>
      <c r="E357" s="51">
        <f>SUM([1]Paragrafy!E345)</f>
        <v>396665</v>
      </c>
      <c r="F357" s="52">
        <v>389842</v>
      </c>
      <c r="G357" s="53">
        <f t="shared" si="79"/>
        <v>0.98279908739112354</v>
      </c>
      <c r="H357" s="51">
        <v>0</v>
      </c>
      <c r="I357" s="51">
        <v>0</v>
      </c>
      <c r="J357" s="51">
        <v>0</v>
      </c>
      <c r="K357" s="51">
        <v>0</v>
      </c>
      <c r="L357" s="51">
        <v>0</v>
      </c>
      <c r="M357" s="51">
        <v>0</v>
      </c>
      <c r="N357" s="54">
        <v>0</v>
      </c>
      <c r="O357" s="51">
        <v>0</v>
      </c>
      <c r="P357" s="51">
        <v>0</v>
      </c>
      <c r="Q357" s="51">
        <v>0</v>
      </c>
      <c r="R357" s="54">
        <v>0</v>
      </c>
      <c r="S357" s="51">
        <v>0</v>
      </c>
      <c r="T357" s="51">
        <v>0</v>
      </c>
      <c r="U357" s="51">
        <v>0</v>
      </c>
      <c r="V357" s="54">
        <v>0</v>
      </c>
      <c r="W357" s="51">
        <v>0</v>
      </c>
      <c r="X357" s="51">
        <f t="shared" si="92"/>
        <v>396665</v>
      </c>
      <c r="Y357" s="51">
        <f t="shared" si="92"/>
        <v>389842</v>
      </c>
      <c r="Z357" s="51">
        <v>0</v>
      </c>
      <c r="AA357" s="51">
        <v>0</v>
      </c>
      <c r="AB357" s="51">
        <f t="shared" si="93"/>
        <v>396665</v>
      </c>
      <c r="AC357" s="51">
        <f t="shared" si="93"/>
        <v>389842</v>
      </c>
    </row>
    <row r="358" spans="1:30" ht="48.75" customHeight="1">
      <c r="A358" s="64"/>
      <c r="B358" s="63"/>
      <c r="C358" s="59">
        <v>6209</v>
      </c>
      <c r="D358" s="60" t="s">
        <v>74</v>
      </c>
      <c r="E358" s="51">
        <f>SUM([1]Paragrafy!E346)</f>
        <v>571469</v>
      </c>
      <c r="F358" s="52">
        <f>ROUND([1]Paragrafy!$F346,0)</f>
        <v>571469</v>
      </c>
      <c r="G358" s="53">
        <f t="shared" si="79"/>
        <v>1</v>
      </c>
      <c r="H358" s="51">
        <v>0</v>
      </c>
      <c r="I358" s="51">
        <v>0</v>
      </c>
      <c r="J358" s="135">
        <v>0</v>
      </c>
      <c r="K358" s="51">
        <f>SUM(H358)</f>
        <v>0</v>
      </c>
      <c r="L358" s="135">
        <f>SUM(I358)</f>
        <v>0</v>
      </c>
      <c r="M358" s="51">
        <f>SUM(K358)</f>
        <v>0</v>
      </c>
      <c r="N358" s="52">
        <f t="shared" ref="N358:W358" si="94">SUM(K358)</f>
        <v>0</v>
      </c>
      <c r="O358" s="51">
        <f t="shared" si="94"/>
        <v>0</v>
      </c>
      <c r="P358" s="135">
        <f t="shared" si="94"/>
        <v>0</v>
      </c>
      <c r="Q358" s="51">
        <f t="shared" si="94"/>
        <v>0</v>
      </c>
      <c r="R358" s="52">
        <f t="shared" si="94"/>
        <v>0</v>
      </c>
      <c r="S358" s="51">
        <f t="shared" si="94"/>
        <v>0</v>
      </c>
      <c r="T358" s="135">
        <f t="shared" si="94"/>
        <v>0</v>
      </c>
      <c r="U358" s="51">
        <f t="shared" si="94"/>
        <v>0</v>
      </c>
      <c r="V358" s="52">
        <f t="shared" si="94"/>
        <v>0</v>
      </c>
      <c r="W358" s="51">
        <f t="shared" si="94"/>
        <v>0</v>
      </c>
      <c r="X358" s="51">
        <f t="shared" si="92"/>
        <v>571469</v>
      </c>
      <c r="Y358" s="51">
        <f t="shared" si="92"/>
        <v>571469</v>
      </c>
      <c r="Z358" s="51">
        <v>0</v>
      </c>
      <c r="AA358" s="51">
        <v>0</v>
      </c>
      <c r="AB358" s="51">
        <f t="shared" si="93"/>
        <v>571469</v>
      </c>
      <c r="AC358" s="51">
        <f t="shared" si="93"/>
        <v>571469</v>
      </c>
    </row>
    <row r="359" spans="1:30" ht="76.5">
      <c r="A359" s="64"/>
      <c r="B359" s="63"/>
      <c r="C359" s="59">
        <v>6668</v>
      </c>
      <c r="D359" s="60" t="s">
        <v>73</v>
      </c>
      <c r="E359" s="51">
        <f>SUM([1]Paragrafy!E347)</f>
        <v>10000</v>
      </c>
      <c r="F359" s="52">
        <f>ROUND([1]Paragrafy!$F347,0)</f>
        <v>0</v>
      </c>
      <c r="G359" s="53">
        <f t="shared" si="79"/>
        <v>0</v>
      </c>
      <c r="H359" s="51">
        <v>0</v>
      </c>
      <c r="I359" s="51">
        <v>0</v>
      </c>
      <c r="J359" s="135">
        <v>0</v>
      </c>
      <c r="K359" s="51">
        <v>0</v>
      </c>
      <c r="L359" s="135">
        <v>0</v>
      </c>
      <c r="M359" s="51">
        <v>0</v>
      </c>
      <c r="N359" s="52">
        <v>0</v>
      </c>
      <c r="O359" s="51">
        <v>0</v>
      </c>
      <c r="P359" s="135">
        <v>0</v>
      </c>
      <c r="Q359" s="51">
        <v>0</v>
      </c>
      <c r="R359" s="52">
        <v>0</v>
      </c>
      <c r="S359" s="51">
        <v>0</v>
      </c>
      <c r="T359" s="135">
        <v>0</v>
      </c>
      <c r="U359" s="51">
        <v>0</v>
      </c>
      <c r="V359" s="52">
        <v>0</v>
      </c>
      <c r="W359" s="51">
        <v>0</v>
      </c>
      <c r="X359" s="51">
        <f t="shared" si="92"/>
        <v>10000</v>
      </c>
      <c r="Y359" s="51">
        <f t="shared" si="92"/>
        <v>0</v>
      </c>
      <c r="Z359" s="51">
        <v>0</v>
      </c>
      <c r="AA359" s="51">
        <v>0</v>
      </c>
      <c r="AB359" s="51">
        <f t="shared" si="93"/>
        <v>10000</v>
      </c>
      <c r="AC359" s="51">
        <f t="shared" si="93"/>
        <v>0</v>
      </c>
    </row>
    <row r="360" spans="1:30" ht="62.25" customHeight="1">
      <c r="A360" s="64"/>
      <c r="B360" s="63"/>
      <c r="C360" s="59">
        <v>6669</v>
      </c>
      <c r="D360" s="60" t="s">
        <v>73</v>
      </c>
      <c r="E360" s="51">
        <f>SUM([1]Paragrafy!E348)</f>
        <v>5000</v>
      </c>
      <c r="F360" s="52">
        <f>ROUND([1]Paragrafy!$F348,0)</f>
        <v>0</v>
      </c>
      <c r="G360" s="53">
        <f t="shared" si="79"/>
        <v>0</v>
      </c>
      <c r="H360" s="51">
        <v>0</v>
      </c>
      <c r="I360" s="51">
        <f t="shared" ref="I360:W360" si="95">SUM(F360)</f>
        <v>0</v>
      </c>
      <c r="J360" s="135">
        <f t="shared" si="95"/>
        <v>0</v>
      </c>
      <c r="K360" s="51">
        <f t="shared" si="95"/>
        <v>0</v>
      </c>
      <c r="L360" s="135">
        <f t="shared" si="95"/>
        <v>0</v>
      </c>
      <c r="M360" s="51">
        <f t="shared" si="95"/>
        <v>0</v>
      </c>
      <c r="N360" s="52">
        <f t="shared" si="95"/>
        <v>0</v>
      </c>
      <c r="O360" s="51">
        <f t="shared" si="95"/>
        <v>0</v>
      </c>
      <c r="P360" s="135">
        <f t="shared" si="95"/>
        <v>0</v>
      </c>
      <c r="Q360" s="51">
        <f t="shared" si="95"/>
        <v>0</v>
      </c>
      <c r="R360" s="52">
        <f t="shared" si="95"/>
        <v>0</v>
      </c>
      <c r="S360" s="51">
        <f t="shared" si="95"/>
        <v>0</v>
      </c>
      <c r="T360" s="135">
        <f t="shared" si="95"/>
        <v>0</v>
      </c>
      <c r="U360" s="51">
        <f t="shared" si="95"/>
        <v>0</v>
      </c>
      <c r="V360" s="52">
        <f t="shared" si="95"/>
        <v>0</v>
      </c>
      <c r="W360" s="51">
        <f t="shared" si="95"/>
        <v>0</v>
      </c>
      <c r="X360" s="51">
        <f t="shared" si="92"/>
        <v>5000</v>
      </c>
      <c r="Y360" s="51">
        <f t="shared" si="92"/>
        <v>0</v>
      </c>
      <c r="Z360" s="51">
        <v>0</v>
      </c>
      <c r="AA360" s="51">
        <v>0</v>
      </c>
      <c r="AB360" s="51">
        <f t="shared" si="93"/>
        <v>5000</v>
      </c>
      <c r="AC360" s="51">
        <f t="shared" si="93"/>
        <v>0</v>
      </c>
    </row>
    <row r="361" spans="1:30" ht="18.75" customHeight="1">
      <c r="A361" s="28" t="s">
        <v>240</v>
      </c>
      <c r="B361" s="28"/>
      <c r="C361" s="136"/>
      <c r="D361" s="123" t="s">
        <v>239</v>
      </c>
      <c r="E361" s="31">
        <f>SUM(E362+E371+E407)</f>
        <v>16929525</v>
      </c>
      <c r="F361" s="118">
        <f>SUM(F362+F371+F407)</f>
        <v>10028363</v>
      </c>
      <c r="G361" s="32">
        <f t="shared" si="79"/>
        <v>0.59235938397562837</v>
      </c>
      <c r="H361" s="31">
        <f t="shared" ref="H361:AC361" si="96">SUM(H362+H371+H407)</f>
        <v>12649715</v>
      </c>
      <c r="I361" s="31">
        <f t="shared" si="96"/>
        <v>5779611</v>
      </c>
      <c r="J361" s="31">
        <f t="shared" si="96"/>
        <v>48500</v>
      </c>
      <c r="K361" s="31">
        <f t="shared" si="96"/>
        <v>40245</v>
      </c>
      <c r="L361" s="31">
        <f t="shared" si="96"/>
        <v>911458</v>
      </c>
      <c r="M361" s="31">
        <f t="shared" si="96"/>
        <v>884916</v>
      </c>
      <c r="N361" s="33">
        <f t="shared" si="96"/>
        <v>2285938</v>
      </c>
      <c r="O361" s="31">
        <f t="shared" si="96"/>
        <v>1270955</v>
      </c>
      <c r="P361" s="31">
        <f t="shared" si="96"/>
        <v>0</v>
      </c>
      <c r="Q361" s="31">
        <f t="shared" si="96"/>
        <v>0</v>
      </c>
      <c r="R361" s="33">
        <f t="shared" si="96"/>
        <v>9403819</v>
      </c>
      <c r="S361" s="31">
        <f t="shared" si="96"/>
        <v>3583495</v>
      </c>
      <c r="T361" s="31">
        <f t="shared" si="96"/>
        <v>0</v>
      </c>
      <c r="U361" s="31">
        <f t="shared" si="96"/>
        <v>0</v>
      </c>
      <c r="V361" s="33">
        <f t="shared" si="96"/>
        <v>0</v>
      </c>
      <c r="W361" s="31">
        <f t="shared" si="96"/>
        <v>0</v>
      </c>
      <c r="X361" s="31">
        <f t="shared" si="96"/>
        <v>4279810</v>
      </c>
      <c r="Y361" s="31">
        <f t="shared" si="96"/>
        <v>4248752</v>
      </c>
      <c r="Z361" s="31">
        <f t="shared" si="96"/>
        <v>0</v>
      </c>
      <c r="AA361" s="31">
        <f t="shared" si="96"/>
        <v>0</v>
      </c>
      <c r="AB361" s="31">
        <f t="shared" si="96"/>
        <v>4279810</v>
      </c>
      <c r="AC361" s="31">
        <f t="shared" si="96"/>
        <v>4248752</v>
      </c>
    </row>
    <row r="362" spans="1:30" s="46" customFormat="1" ht="16.5" customHeight="1">
      <c r="A362" s="37"/>
      <c r="B362" s="38" t="s">
        <v>238</v>
      </c>
      <c r="C362" s="110"/>
      <c r="D362" s="39" t="s">
        <v>237</v>
      </c>
      <c r="E362" s="57">
        <f>SUM(E363:E370)</f>
        <v>2121781</v>
      </c>
      <c r="F362" s="57">
        <f>SUM(F363:F370)</f>
        <v>399216</v>
      </c>
      <c r="G362" s="58">
        <f t="shared" si="79"/>
        <v>0.18815136906212282</v>
      </c>
      <c r="H362" s="57">
        <f t="shared" ref="H362:AC362" si="97">SUM(H363:H370)</f>
        <v>1791643</v>
      </c>
      <c r="I362" s="57">
        <f t="shared" si="97"/>
        <v>69236</v>
      </c>
      <c r="J362" s="57">
        <f t="shared" si="97"/>
        <v>0</v>
      </c>
      <c r="K362" s="57">
        <f t="shared" si="97"/>
        <v>0</v>
      </c>
      <c r="L362" s="57">
        <f t="shared" si="97"/>
        <v>0</v>
      </c>
      <c r="M362" s="57">
        <f t="shared" si="97"/>
        <v>0</v>
      </c>
      <c r="N362" s="66">
        <f t="shared" si="97"/>
        <v>0</v>
      </c>
      <c r="O362" s="57">
        <f t="shared" si="97"/>
        <v>0</v>
      </c>
      <c r="P362" s="57">
        <f t="shared" si="97"/>
        <v>0</v>
      </c>
      <c r="Q362" s="57">
        <f t="shared" si="97"/>
        <v>0</v>
      </c>
      <c r="R362" s="66">
        <f t="shared" si="97"/>
        <v>1791643</v>
      </c>
      <c r="S362" s="57">
        <f t="shared" si="97"/>
        <v>69236</v>
      </c>
      <c r="T362" s="57">
        <f t="shared" si="97"/>
        <v>0</v>
      </c>
      <c r="U362" s="57">
        <f t="shared" si="97"/>
        <v>0</v>
      </c>
      <c r="V362" s="66">
        <f t="shared" si="97"/>
        <v>0</v>
      </c>
      <c r="W362" s="57">
        <f t="shared" si="97"/>
        <v>0</v>
      </c>
      <c r="X362" s="57">
        <f t="shared" si="97"/>
        <v>330138</v>
      </c>
      <c r="Y362" s="57">
        <f t="shared" si="97"/>
        <v>329980</v>
      </c>
      <c r="Z362" s="57">
        <f t="shared" si="97"/>
        <v>0</v>
      </c>
      <c r="AA362" s="57">
        <f t="shared" si="97"/>
        <v>0</v>
      </c>
      <c r="AB362" s="57">
        <f t="shared" si="97"/>
        <v>330138</v>
      </c>
      <c r="AC362" s="57">
        <f t="shared" si="97"/>
        <v>329980</v>
      </c>
    </row>
    <row r="363" spans="1:30" ht="50.25" customHeight="1">
      <c r="A363" s="47"/>
      <c r="B363" s="137"/>
      <c r="C363" s="113" t="s">
        <v>236</v>
      </c>
      <c r="D363" s="60" t="s">
        <v>93</v>
      </c>
      <c r="E363" s="79">
        <f>SUM([1]Paragrafy!E351)</f>
        <v>307368</v>
      </c>
      <c r="F363" s="52">
        <f>ROUND([1]Paragrafy!$F351,0)</f>
        <v>61293</v>
      </c>
      <c r="G363" s="80">
        <f t="shared" si="79"/>
        <v>0.19941243070195985</v>
      </c>
      <c r="H363" s="138">
        <f t="shared" ref="H363:I369" si="98">SUM(E363)</f>
        <v>307368</v>
      </c>
      <c r="I363" s="138">
        <f t="shared" si="98"/>
        <v>61293</v>
      </c>
      <c r="J363" s="79">
        <v>0</v>
      </c>
      <c r="K363" s="79">
        <v>0</v>
      </c>
      <c r="L363" s="79">
        <v>0</v>
      </c>
      <c r="M363" s="79">
        <v>0</v>
      </c>
      <c r="N363" s="81">
        <v>0</v>
      </c>
      <c r="O363" s="79">
        <v>0</v>
      </c>
      <c r="P363" s="79">
        <v>0</v>
      </c>
      <c r="Q363" s="79">
        <v>0</v>
      </c>
      <c r="R363" s="81">
        <f t="shared" ref="R363:S369" si="99">SUM(H363)</f>
        <v>307368</v>
      </c>
      <c r="S363" s="79">
        <f t="shared" si="99"/>
        <v>61293</v>
      </c>
      <c r="T363" s="79">
        <v>0</v>
      </c>
      <c r="U363" s="79">
        <v>0</v>
      </c>
      <c r="V363" s="81">
        <v>0</v>
      </c>
      <c r="W363" s="79">
        <v>0</v>
      </c>
      <c r="X363" s="79">
        <v>0</v>
      </c>
      <c r="Y363" s="79">
        <v>0</v>
      </c>
      <c r="Z363" s="79">
        <v>0</v>
      </c>
      <c r="AA363" s="79">
        <v>0</v>
      </c>
      <c r="AB363" s="79">
        <v>0</v>
      </c>
      <c r="AC363" s="79">
        <v>0</v>
      </c>
      <c r="AD363" s="139"/>
    </row>
    <row r="364" spans="1:30" ht="12.75" customHeight="1">
      <c r="A364" s="47"/>
      <c r="B364" s="137"/>
      <c r="C364" s="113" t="s">
        <v>235</v>
      </c>
      <c r="D364" s="60" t="s">
        <v>3</v>
      </c>
      <c r="E364" s="79">
        <f>SUM([1]Paragrafy!E352)</f>
        <v>255000</v>
      </c>
      <c r="F364" s="52">
        <f>ROUND([1]Paragrafy!$F352,0)</f>
        <v>0</v>
      </c>
      <c r="G364" s="80">
        <f t="shared" si="79"/>
        <v>0</v>
      </c>
      <c r="H364" s="138">
        <f t="shared" si="98"/>
        <v>255000</v>
      </c>
      <c r="I364" s="138">
        <f t="shared" si="98"/>
        <v>0</v>
      </c>
      <c r="J364" s="79">
        <v>0</v>
      </c>
      <c r="K364" s="79">
        <v>0</v>
      </c>
      <c r="L364" s="79">
        <v>0</v>
      </c>
      <c r="M364" s="79">
        <v>0</v>
      </c>
      <c r="N364" s="81">
        <v>0</v>
      </c>
      <c r="O364" s="79">
        <v>0</v>
      </c>
      <c r="P364" s="79">
        <v>0</v>
      </c>
      <c r="Q364" s="79">
        <v>0</v>
      </c>
      <c r="R364" s="81">
        <f t="shared" si="99"/>
        <v>255000</v>
      </c>
      <c r="S364" s="79">
        <f t="shared" si="99"/>
        <v>0</v>
      </c>
      <c r="T364" s="79">
        <v>0</v>
      </c>
      <c r="U364" s="79">
        <v>0</v>
      </c>
      <c r="V364" s="81">
        <v>0</v>
      </c>
      <c r="W364" s="79">
        <v>0</v>
      </c>
      <c r="X364" s="79">
        <v>0</v>
      </c>
      <c r="Y364" s="79">
        <v>0</v>
      </c>
      <c r="Z364" s="79">
        <v>0</v>
      </c>
      <c r="AA364" s="79">
        <v>0</v>
      </c>
      <c r="AB364" s="79">
        <v>0</v>
      </c>
      <c r="AC364" s="79">
        <v>0</v>
      </c>
      <c r="AD364" s="139"/>
    </row>
    <row r="365" spans="1:30" ht="12.75" customHeight="1">
      <c r="A365" s="47"/>
      <c r="B365" s="137"/>
      <c r="C365" s="113" t="s">
        <v>234</v>
      </c>
      <c r="D365" s="60" t="s">
        <v>3</v>
      </c>
      <c r="E365" s="79">
        <f>SUM([1]Paragrafy!E353)</f>
        <v>45000</v>
      </c>
      <c r="F365" s="52">
        <f>ROUND([1]Paragrafy!$F353,0)</f>
        <v>0</v>
      </c>
      <c r="G365" s="80">
        <f t="shared" si="79"/>
        <v>0</v>
      </c>
      <c r="H365" s="138">
        <f t="shared" si="98"/>
        <v>45000</v>
      </c>
      <c r="I365" s="138">
        <f t="shared" si="98"/>
        <v>0</v>
      </c>
      <c r="J365" s="79">
        <v>0</v>
      </c>
      <c r="K365" s="79">
        <v>0</v>
      </c>
      <c r="L365" s="79">
        <v>0</v>
      </c>
      <c r="M365" s="79">
        <v>0</v>
      </c>
      <c r="N365" s="81">
        <v>0</v>
      </c>
      <c r="O365" s="79">
        <v>0</v>
      </c>
      <c r="P365" s="79">
        <v>0</v>
      </c>
      <c r="Q365" s="79">
        <v>0</v>
      </c>
      <c r="R365" s="81">
        <f t="shared" si="99"/>
        <v>45000</v>
      </c>
      <c r="S365" s="79">
        <f t="shared" si="99"/>
        <v>0</v>
      </c>
      <c r="T365" s="79">
        <v>0</v>
      </c>
      <c r="U365" s="79">
        <v>0</v>
      </c>
      <c r="V365" s="81">
        <v>0</v>
      </c>
      <c r="W365" s="79">
        <v>0</v>
      </c>
      <c r="X365" s="79">
        <v>0</v>
      </c>
      <c r="Y365" s="79">
        <v>0</v>
      </c>
      <c r="Z365" s="79">
        <v>0</v>
      </c>
      <c r="AA365" s="79">
        <v>0</v>
      </c>
      <c r="AB365" s="79">
        <v>0</v>
      </c>
      <c r="AC365" s="79"/>
      <c r="AD365" s="139"/>
    </row>
    <row r="366" spans="1:30" s="2" customFormat="1">
      <c r="A366" s="47"/>
      <c r="B366" s="64"/>
      <c r="C366" s="59">
        <v>4307</v>
      </c>
      <c r="D366" s="60" t="s">
        <v>1</v>
      </c>
      <c r="E366" s="51">
        <f>SUM([1]Paragrafy!E354)</f>
        <v>881790</v>
      </c>
      <c r="F366" s="52">
        <f>ROUND([1]Paragrafy!$F354,0)</f>
        <v>6752</v>
      </c>
      <c r="G366" s="53">
        <f t="shared" si="79"/>
        <v>7.6571519295977504E-3</v>
      </c>
      <c r="H366" s="51">
        <f t="shared" si="98"/>
        <v>881790</v>
      </c>
      <c r="I366" s="51">
        <f t="shared" si="98"/>
        <v>6752</v>
      </c>
      <c r="J366" s="140">
        <v>0</v>
      </c>
      <c r="K366" s="140">
        <v>0</v>
      </c>
      <c r="L366" s="140">
        <v>0</v>
      </c>
      <c r="M366" s="140">
        <v>0</v>
      </c>
      <c r="N366" s="141">
        <v>0</v>
      </c>
      <c r="O366" s="140">
        <v>0</v>
      </c>
      <c r="P366" s="140">
        <v>0</v>
      </c>
      <c r="Q366" s="140">
        <v>0</v>
      </c>
      <c r="R366" s="54">
        <f t="shared" si="99"/>
        <v>881790</v>
      </c>
      <c r="S366" s="51">
        <f t="shared" si="99"/>
        <v>6752</v>
      </c>
      <c r="T366" s="51">
        <v>0</v>
      </c>
      <c r="U366" s="51">
        <v>0</v>
      </c>
      <c r="V366" s="54">
        <v>0</v>
      </c>
      <c r="W366" s="51">
        <v>0</v>
      </c>
      <c r="X366" s="51">
        <v>0</v>
      </c>
      <c r="Y366" s="51">
        <v>0</v>
      </c>
      <c r="Z366" s="51">
        <v>0</v>
      </c>
      <c r="AA366" s="51">
        <v>0</v>
      </c>
      <c r="AB366" s="51">
        <v>0</v>
      </c>
      <c r="AC366" s="55">
        <v>0</v>
      </c>
    </row>
    <row r="367" spans="1:30" s="2" customFormat="1">
      <c r="A367" s="47"/>
      <c r="B367" s="64"/>
      <c r="C367" s="59">
        <v>4309</v>
      </c>
      <c r="D367" s="60" t="s">
        <v>1</v>
      </c>
      <c r="E367" s="51">
        <f>SUM([1]Paragrafy!E355)</f>
        <v>155610</v>
      </c>
      <c r="F367" s="52">
        <f>ROUND([1]Paragrafy!$F355,0)</f>
        <v>1191</v>
      </c>
      <c r="G367" s="53">
        <f t="shared" si="79"/>
        <v>7.6537497590129172E-3</v>
      </c>
      <c r="H367" s="51">
        <f t="shared" si="98"/>
        <v>155610</v>
      </c>
      <c r="I367" s="51">
        <f t="shared" si="98"/>
        <v>1191</v>
      </c>
      <c r="J367" s="140">
        <v>0</v>
      </c>
      <c r="K367" s="140">
        <v>0</v>
      </c>
      <c r="L367" s="140">
        <v>0</v>
      </c>
      <c r="M367" s="140">
        <v>0</v>
      </c>
      <c r="N367" s="141">
        <v>0</v>
      </c>
      <c r="O367" s="140">
        <v>0</v>
      </c>
      <c r="P367" s="140">
        <v>0</v>
      </c>
      <c r="Q367" s="140">
        <v>0</v>
      </c>
      <c r="R367" s="54">
        <f t="shared" si="99"/>
        <v>155610</v>
      </c>
      <c r="S367" s="51">
        <f t="shared" si="99"/>
        <v>1191</v>
      </c>
      <c r="T367" s="51">
        <v>0</v>
      </c>
      <c r="U367" s="51">
        <v>0</v>
      </c>
      <c r="V367" s="54">
        <v>0</v>
      </c>
      <c r="W367" s="51">
        <v>0</v>
      </c>
      <c r="X367" s="51">
        <v>0</v>
      </c>
      <c r="Y367" s="51">
        <v>0</v>
      </c>
      <c r="Z367" s="51">
        <v>0</v>
      </c>
      <c r="AA367" s="51">
        <v>0</v>
      </c>
      <c r="AB367" s="51">
        <v>0</v>
      </c>
      <c r="AC367" s="55">
        <v>0</v>
      </c>
    </row>
    <row r="368" spans="1:30" s="2" customFormat="1">
      <c r="A368" s="47"/>
      <c r="B368" s="64"/>
      <c r="C368" s="59">
        <v>4387</v>
      </c>
      <c r="D368" s="60" t="s">
        <v>67</v>
      </c>
      <c r="E368" s="51">
        <f>SUM([1]Paragrafy!E356)</f>
        <v>124843</v>
      </c>
      <c r="F368" s="52">
        <f>ROUND([1]Paragrafy!$F356,0)</f>
        <v>0</v>
      </c>
      <c r="G368" s="53">
        <f t="shared" si="79"/>
        <v>0</v>
      </c>
      <c r="H368" s="51">
        <f t="shared" si="98"/>
        <v>124843</v>
      </c>
      <c r="I368" s="51">
        <f t="shared" si="98"/>
        <v>0</v>
      </c>
      <c r="J368" s="140">
        <v>0</v>
      </c>
      <c r="K368" s="140">
        <v>0</v>
      </c>
      <c r="L368" s="140">
        <v>0</v>
      </c>
      <c r="M368" s="140">
        <v>0</v>
      </c>
      <c r="N368" s="141">
        <v>0</v>
      </c>
      <c r="O368" s="140">
        <v>0</v>
      </c>
      <c r="P368" s="140">
        <v>0</v>
      </c>
      <c r="Q368" s="140">
        <v>0</v>
      </c>
      <c r="R368" s="54">
        <f t="shared" si="99"/>
        <v>124843</v>
      </c>
      <c r="S368" s="51">
        <f t="shared" si="99"/>
        <v>0</v>
      </c>
      <c r="T368" s="51">
        <v>0</v>
      </c>
      <c r="U368" s="51">
        <v>0</v>
      </c>
      <c r="V368" s="54">
        <v>0</v>
      </c>
      <c r="W368" s="51">
        <v>0</v>
      </c>
      <c r="X368" s="51">
        <v>0</v>
      </c>
      <c r="Y368" s="51">
        <v>0</v>
      </c>
      <c r="Z368" s="51">
        <v>0</v>
      </c>
      <c r="AA368" s="51">
        <v>0</v>
      </c>
      <c r="AB368" s="51">
        <v>0</v>
      </c>
      <c r="AC368" s="55">
        <v>0</v>
      </c>
    </row>
    <row r="369" spans="1:30" s="2" customFormat="1">
      <c r="A369" s="47"/>
      <c r="B369" s="64"/>
      <c r="C369" s="59">
        <v>4389</v>
      </c>
      <c r="D369" s="60" t="s">
        <v>67</v>
      </c>
      <c r="E369" s="51">
        <f>SUM([1]Paragrafy!E357)</f>
        <v>22032</v>
      </c>
      <c r="F369" s="52">
        <f>ROUND([1]Paragrafy!$F357,0)</f>
        <v>0</v>
      </c>
      <c r="G369" s="53">
        <f t="shared" si="79"/>
        <v>0</v>
      </c>
      <c r="H369" s="51">
        <f t="shared" si="98"/>
        <v>22032</v>
      </c>
      <c r="I369" s="51">
        <f t="shared" si="98"/>
        <v>0</v>
      </c>
      <c r="J369" s="140">
        <v>0</v>
      </c>
      <c r="K369" s="140">
        <v>0</v>
      </c>
      <c r="L369" s="140">
        <v>0</v>
      </c>
      <c r="M369" s="140">
        <v>0</v>
      </c>
      <c r="N369" s="141">
        <v>0</v>
      </c>
      <c r="O369" s="140">
        <v>0</v>
      </c>
      <c r="P369" s="140">
        <v>0</v>
      </c>
      <c r="Q369" s="140">
        <v>0</v>
      </c>
      <c r="R369" s="54">
        <f t="shared" si="99"/>
        <v>22032</v>
      </c>
      <c r="S369" s="51">
        <f t="shared" si="99"/>
        <v>0</v>
      </c>
      <c r="T369" s="51">
        <v>0</v>
      </c>
      <c r="U369" s="51">
        <v>0</v>
      </c>
      <c r="V369" s="54">
        <v>0</v>
      </c>
      <c r="W369" s="51">
        <v>0</v>
      </c>
      <c r="X369" s="51">
        <v>0</v>
      </c>
      <c r="Y369" s="51">
        <v>0</v>
      </c>
      <c r="Z369" s="51">
        <v>0</v>
      </c>
      <c r="AA369" s="51">
        <v>0</v>
      </c>
      <c r="AB369" s="51">
        <v>0</v>
      </c>
      <c r="AC369" s="55"/>
    </row>
    <row r="370" spans="1:30" ht="49.5" customHeight="1">
      <c r="A370" s="47"/>
      <c r="B370" s="64"/>
      <c r="C370" s="59">
        <v>6207</v>
      </c>
      <c r="D370" s="60" t="s">
        <v>74</v>
      </c>
      <c r="E370" s="51">
        <f>SUM([1]Paragrafy!E358)</f>
        <v>330138</v>
      </c>
      <c r="F370" s="52">
        <f>ROUND([1]Paragrafy!$F358,0)</f>
        <v>329980</v>
      </c>
      <c r="G370" s="53">
        <f t="shared" si="79"/>
        <v>0.99952141225790425</v>
      </c>
      <c r="H370" s="51">
        <v>0</v>
      </c>
      <c r="I370" s="51">
        <v>0</v>
      </c>
      <c r="J370" s="51">
        <v>0</v>
      </c>
      <c r="K370" s="140">
        <v>0</v>
      </c>
      <c r="L370" s="51">
        <v>0</v>
      </c>
      <c r="M370" s="140">
        <v>0</v>
      </c>
      <c r="N370" s="54">
        <v>0</v>
      </c>
      <c r="O370" s="140">
        <v>0</v>
      </c>
      <c r="P370" s="51">
        <v>0</v>
      </c>
      <c r="Q370" s="140">
        <v>0</v>
      </c>
      <c r="R370" s="54">
        <v>0</v>
      </c>
      <c r="S370" s="51">
        <v>0</v>
      </c>
      <c r="T370" s="51">
        <v>0</v>
      </c>
      <c r="U370" s="51">
        <v>0</v>
      </c>
      <c r="V370" s="54">
        <v>0</v>
      </c>
      <c r="W370" s="51">
        <v>0</v>
      </c>
      <c r="X370" s="51">
        <f>SUM(E370)</f>
        <v>330138</v>
      </c>
      <c r="Y370" s="51">
        <f>SUM(F370)</f>
        <v>329980</v>
      </c>
      <c r="Z370" s="51">
        <v>0</v>
      </c>
      <c r="AA370" s="51">
        <v>0</v>
      </c>
      <c r="AB370" s="51">
        <f>SUM(X370)</f>
        <v>330138</v>
      </c>
      <c r="AC370" s="51">
        <f>SUM(Y370)</f>
        <v>329980</v>
      </c>
    </row>
    <row r="371" spans="1:30" s="87" customFormat="1" ht="16.5" customHeight="1">
      <c r="A371" s="142"/>
      <c r="B371" s="143" t="s">
        <v>233</v>
      </c>
      <c r="C371" s="144"/>
      <c r="D371" s="145" t="s">
        <v>232</v>
      </c>
      <c r="E371" s="146">
        <f>SUM(E372:E406)</f>
        <v>8662134</v>
      </c>
      <c r="F371" s="146">
        <f>SUM(F372:F406)</f>
        <v>4549291</v>
      </c>
      <c r="G371" s="147">
        <f t="shared" si="79"/>
        <v>0.52519286817774924</v>
      </c>
      <c r="H371" s="146">
        <f t="shared" ref="H371:AC371" si="100">SUM(H372:H406)</f>
        <v>8629134</v>
      </c>
      <c r="I371" s="146">
        <f t="shared" si="100"/>
        <v>4526106</v>
      </c>
      <c r="J371" s="146">
        <f t="shared" si="100"/>
        <v>48500</v>
      </c>
      <c r="K371" s="146">
        <f t="shared" si="100"/>
        <v>40245</v>
      </c>
      <c r="L371" s="146">
        <f t="shared" si="100"/>
        <v>911458</v>
      </c>
      <c r="M371" s="146">
        <f t="shared" si="100"/>
        <v>884916</v>
      </c>
      <c r="N371" s="146">
        <f t="shared" si="100"/>
        <v>100000</v>
      </c>
      <c r="O371" s="146">
        <f t="shared" si="100"/>
        <v>100000</v>
      </c>
      <c r="P371" s="146">
        <f t="shared" si="100"/>
        <v>0</v>
      </c>
      <c r="Q371" s="146">
        <f t="shared" si="100"/>
        <v>0</v>
      </c>
      <c r="R371" s="146">
        <f t="shared" si="100"/>
        <v>7569176</v>
      </c>
      <c r="S371" s="146">
        <f t="shared" si="100"/>
        <v>3500945</v>
      </c>
      <c r="T371" s="146">
        <f t="shared" si="100"/>
        <v>0</v>
      </c>
      <c r="U371" s="146">
        <f t="shared" si="100"/>
        <v>0</v>
      </c>
      <c r="V371" s="146">
        <f t="shared" si="100"/>
        <v>0</v>
      </c>
      <c r="W371" s="146">
        <f t="shared" si="100"/>
        <v>0</v>
      </c>
      <c r="X371" s="146">
        <f t="shared" si="100"/>
        <v>33000</v>
      </c>
      <c r="Y371" s="146">
        <f t="shared" si="100"/>
        <v>23185</v>
      </c>
      <c r="Z371" s="146">
        <f t="shared" si="100"/>
        <v>0</v>
      </c>
      <c r="AA371" s="146">
        <f t="shared" si="100"/>
        <v>0</v>
      </c>
      <c r="AB371" s="146">
        <f t="shared" si="100"/>
        <v>33000</v>
      </c>
      <c r="AC371" s="146">
        <f t="shared" si="100"/>
        <v>23185</v>
      </c>
    </row>
    <row r="372" spans="1:30" s="2" customFormat="1" ht="79.5" customHeight="1">
      <c r="A372" s="64"/>
      <c r="B372" s="148"/>
      <c r="C372" s="59">
        <v>2360</v>
      </c>
      <c r="D372" s="60" t="s">
        <v>10</v>
      </c>
      <c r="E372" s="149">
        <f>SUM([1]Paragrafy!E360)</f>
        <v>100000</v>
      </c>
      <c r="F372" s="52">
        <f>ROUND([1]Paragrafy!$F360,0)</f>
        <v>100000</v>
      </c>
      <c r="G372" s="80">
        <f t="shared" si="79"/>
        <v>1</v>
      </c>
      <c r="H372" s="149">
        <f t="shared" ref="H372:H404" si="101">SUM(E372)</f>
        <v>100000</v>
      </c>
      <c r="I372" s="149">
        <f t="shared" ref="I372:I404" si="102">SUM(F372)</f>
        <v>100000</v>
      </c>
      <c r="J372" s="149">
        <v>0</v>
      </c>
      <c r="K372" s="149">
        <v>0</v>
      </c>
      <c r="L372" s="149">
        <v>0</v>
      </c>
      <c r="M372" s="149">
        <v>0</v>
      </c>
      <c r="N372" s="150">
        <f>SUM(H372)</f>
        <v>100000</v>
      </c>
      <c r="O372" s="149">
        <f>SUM(I372)</f>
        <v>100000</v>
      </c>
      <c r="P372" s="149">
        <v>0</v>
      </c>
      <c r="Q372" s="149">
        <v>0</v>
      </c>
      <c r="R372" s="150">
        <v>0</v>
      </c>
      <c r="S372" s="149">
        <v>0</v>
      </c>
      <c r="T372" s="149">
        <v>0</v>
      </c>
      <c r="U372" s="149">
        <v>0</v>
      </c>
      <c r="V372" s="150">
        <v>0</v>
      </c>
      <c r="W372" s="149">
        <v>0</v>
      </c>
      <c r="X372" s="149">
        <v>0</v>
      </c>
      <c r="Y372" s="149">
        <v>0</v>
      </c>
      <c r="Z372" s="149">
        <v>0</v>
      </c>
      <c r="AA372" s="149">
        <v>0</v>
      </c>
      <c r="AB372" s="149">
        <v>0</v>
      </c>
      <c r="AC372" s="149">
        <v>0</v>
      </c>
    </row>
    <row r="373" spans="1:30" ht="77.25" customHeight="1">
      <c r="A373" s="64"/>
      <c r="B373" s="63"/>
      <c r="C373" s="59">
        <v>2369</v>
      </c>
      <c r="D373" s="60" t="s">
        <v>10</v>
      </c>
      <c r="E373" s="51">
        <f>SUM([1]Paragrafy!E361)</f>
        <v>35000</v>
      </c>
      <c r="F373" s="52">
        <f>ROUND([1]Paragrafy!$F361,0)</f>
        <v>35000</v>
      </c>
      <c r="G373" s="53">
        <f t="shared" si="79"/>
        <v>1</v>
      </c>
      <c r="H373" s="51">
        <f t="shared" si="101"/>
        <v>35000</v>
      </c>
      <c r="I373" s="51">
        <f t="shared" si="102"/>
        <v>35000</v>
      </c>
      <c r="J373" s="51">
        <v>0</v>
      </c>
      <c r="K373" s="51">
        <v>0</v>
      </c>
      <c r="L373" s="51">
        <v>0</v>
      </c>
      <c r="M373" s="51">
        <v>0</v>
      </c>
      <c r="N373" s="54">
        <v>0</v>
      </c>
      <c r="O373" s="51">
        <v>0</v>
      </c>
      <c r="P373" s="51">
        <v>0</v>
      </c>
      <c r="Q373" s="51">
        <v>0</v>
      </c>
      <c r="R373" s="54">
        <f>SUM(H373)</f>
        <v>35000</v>
      </c>
      <c r="S373" s="51">
        <f>SUM(I373)</f>
        <v>35000</v>
      </c>
      <c r="T373" s="51">
        <v>0</v>
      </c>
      <c r="U373" s="51">
        <v>0</v>
      </c>
      <c r="V373" s="54">
        <v>0</v>
      </c>
      <c r="W373" s="51">
        <v>0</v>
      </c>
      <c r="X373" s="51">
        <v>0</v>
      </c>
      <c r="Y373" s="51">
        <v>0</v>
      </c>
      <c r="Z373" s="51">
        <v>0</v>
      </c>
      <c r="AA373" s="51">
        <v>0</v>
      </c>
      <c r="AB373" s="51">
        <v>0</v>
      </c>
      <c r="AC373" s="55">
        <v>0</v>
      </c>
    </row>
    <row r="374" spans="1:30">
      <c r="A374" s="64"/>
      <c r="B374" s="63"/>
      <c r="C374" s="59">
        <v>4017</v>
      </c>
      <c r="D374" s="60" t="s">
        <v>39</v>
      </c>
      <c r="E374" s="51">
        <f>SUM([1]Paragrafy!E362)</f>
        <v>180200</v>
      </c>
      <c r="F374" s="52">
        <f>ROUND([1]Paragrafy!$F362,0)</f>
        <v>124377</v>
      </c>
      <c r="G374" s="53">
        <f t="shared" si="79"/>
        <v>0.69021642619311874</v>
      </c>
      <c r="H374" s="54">
        <f t="shared" si="101"/>
        <v>180200</v>
      </c>
      <c r="I374" s="51">
        <f t="shared" si="102"/>
        <v>124377</v>
      </c>
      <c r="J374" s="54">
        <v>0</v>
      </c>
      <c r="K374" s="51">
        <v>0</v>
      </c>
      <c r="L374" s="54">
        <v>0</v>
      </c>
      <c r="M374" s="51">
        <v>0</v>
      </c>
      <c r="N374" s="54">
        <v>0</v>
      </c>
      <c r="O374" s="51">
        <v>0</v>
      </c>
      <c r="P374" s="54">
        <v>0</v>
      </c>
      <c r="Q374" s="51">
        <v>0</v>
      </c>
      <c r="R374" s="54">
        <f>SUM(H374)</f>
        <v>180200</v>
      </c>
      <c r="S374" s="51">
        <f>SUM(F374)</f>
        <v>124377</v>
      </c>
      <c r="T374" s="54">
        <v>0</v>
      </c>
      <c r="U374" s="51">
        <v>0</v>
      </c>
      <c r="V374" s="54">
        <v>0</v>
      </c>
      <c r="W374" s="51">
        <v>0</v>
      </c>
      <c r="X374" s="54">
        <v>0</v>
      </c>
      <c r="Y374" s="51">
        <v>0</v>
      </c>
      <c r="Z374" s="54">
        <v>0</v>
      </c>
      <c r="AA374" s="51">
        <v>0</v>
      </c>
      <c r="AB374" s="54">
        <v>0</v>
      </c>
      <c r="AC374" s="55">
        <v>0</v>
      </c>
      <c r="AD374" s="2"/>
    </row>
    <row r="375" spans="1:30">
      <c r="A375" s="64"/>
      <c r="B375" s="63"/>
      <c r="C375" s="59">
        <v>4019</v>
      </c>
      <c r="D375" s="60" t="s">
        <v>39</v>
      </c>
      <c r="E375" s="51">
        <f>SUM([1]Paragrafy!E363)</f>
        <v>31800</v>
      </c>
      <c r="F375" s="52">
        <f>ROUND([1]Paragrafy!$F363,0)</f>
        <v>29949</v>
      </c>
      <c r="G375" s="53">
        <f t="shared" ref="G375:G438" si="103">F375/E375</f>
        <v>0.94179245283018864</v>
      </c>
      <c r="H375" s="51">
        <f t="shared" si="101"/>
        <v>31800</v>
      </c>
      <c r="I375" s="51">
        <f t="shared" si="102"/>
        <v>29949</v>
      </c>
      <c r="J375" s="51">
        <v>0</v>
      </c>
      <c r="K375" s="51">
        <v>0</v>
      </c>
      <c r="L375" s="51">
        <v>0</v>
      </c>
      <c r="M375" s="51">
        <v>0</v>
      </c>
      <c r="N375" s="54">
        <v>0</v>
      </c>
      <c r="O375" s="51">
        <v>0</v>
      </c>
      <c r="P375" s="51">
        <v>0</v>
      </c>
      <c r="Q375" s="51">
        <v>0</v>
      </c>
      <c r="R375" s="54">
        <f>SUM(H375)</f>
        <v>31800</v>
      </c>
      <c r="S375" s="51">
        <f>SUM(F375)</f>
        <v>29949</v>
      </c>
      <c r="T375" s="51">
        <v>0</v>
      </c>
      <c r="U375" s="51">
        <v>0</v>
      </c>
      <c r="V375" s="54">
        <v>0</v>
      </c>
      <c r="W375" s="51">
        <v>0</v>
      </c>
      <c r="X375" s="51">
        <v>0</v>
      </c>
      <c r="Y375" s="51">
        <v>0</v>
      </c>
      <c r="Z375" s="54">
        <v>0</v>
      </c>
      <c r="AA375" s="51">
        <v>0</v>
      </c>
      <c r="AB375" s="51">
        <v>0</v>
      </c>
      <c r="AC375" s="55">
        <v>0</v>
      </c>
    </row>
    <row r="376" spans="1:30">
      <c r="A376" s="64"/>
      <c r="B376" s="63"/>
      <c r="C376" s="59">
        <v>4090</v>
      </c>
      <c r="D376" s="60" t="s">
        <v>231</v>
      </c>
      <c r="E376" s="51">
        <f>SUM([1]Paragrafy!E364)</f>
        <v>300</v>
      </c>
      <c r="F376" s="52">
        <f>ROUND([1]Paragrafy!$F364,0)</f>
        <v>0</v>
      </c>
      <c r="G376" s="53">
        <f t="shared" si="103"/>
        <v>0</v>
      </c>
      <c r="H376" s="51">
        <f t="shared" si="101"/>
        <v>300</v>
      </c>
      <c r="I376" s="51">
        <f t="shared" si="102"/>
        <v>0</v>
      </c>
      <c r="J376" s="51">
        <f>SUM(H376)</f>
        <v>300</v>
      </c>
      <c r="K376" s="51">
        <f>SUM(I376)</f>
        <v>0</v>
      </c>
      <c r="L376" s="51">
        <v>0</v>
      </c>
      <c r="M376" s="51">
        <v>0</v>
      </c>
      <c r="N376" s="54">
        <v>0</v>
      </c>
      <c r="O376" s="51">
        <v>0</v>
      </c>
      <c r="P376" s="51">
        <v>0</v>
      </c>
      <c r="Q376" s="51">
        <v>0</v>
      </c>
      <c r="R376" s="54">
        <v>0</v>
      </c>
      <c r="S376" s="51">
        <f>SUM(F376)</f>
        <v>0</v>
      </c>
      <c r="T376" s="51">
        <v>0</v>
      </c>
      <c r="U376" s="51">
        <v>0</v>
      </c>
      <c r="V376" s="54">
        <v>0</v>
      </c>
      <c r="W376" s="51">
        <v>0</v>
      </c>
      <c r="X376" s="51">
        <v>0</v>
      </c>
      <c r="Y376" s="51">
        <v>0</v>
      </c>
      <c r="Z376" s="51">
        <v>0</v>
      </c>
      <c r="AA376" s="51">
        <v>0</v>
      </c>
      <c r="AB376" s="51">
        <v>0</v>
      </c>
      <c r="AC376" s="55">
        <v>0</v>
      </c>
    </row>
    <row r="377" spans="1:30">
      <c r="A377" s="64"/>
      <c r="B377" s="63"/>
      <c r="C377" s="59">
        <v>4110</v>
      </c>
      <c r="D377" s="60" t="s">
        <v>69</v>
      </c>
      <c r="E377" s="51">
        <f>SUM([1]Paragrafy!E365)</f>
        <v>1700</v>
      </c>
      <c r="F377" s="52">
        <f>ROUND([1]Paragrafy!$F365,0)</f>
        <v>282</v>
      </c>
      <c r="G377" s="53">
        <f t="shared" si="103"/>
        <v>0.16588235294117648</v>
      </c>
      <c r="H377" s="51">
        <f t="shared" si="101"/>
        <v>1700</v>
      </c>
      <c r="I377" s="51">
        <f t="shared" si="102"/>
        <v>282</v>
      </c>
      <c r="J377" s="51">
        <f>SUM(H377)</f>
        <v>1700</v>
      </c>
      <c r="K377" s="51">
        <f>SUM(F377)</f>
        <v>282</v>
      </c>
      <c r="L377" s="51">
        <v>0</v>
      </c>
      <c r="M377" s="51">
        <v>0</v>
      </c>
      <c r="N377" s="54">
        <v>0</v>
      </c>
      <c r="O377" s="51">
        <v>0</v>
      </c>
      <c r="P377" s="51">
        <v>0</v>
      </c>
      <c r="Q377" s="51">
        <v>0</v>
      </c>
      <c r="R377" s="54">
        <v>0</v>
      </c>
      <c r="S377" s="51">
        <v>0</v>
      </c>
      <c r="T377" s="51">
        <v>0</v>
      </c>
      <c r="U377" s="51">
        <v>0</v>
      </c>
      <c r="V377" s="54">
        <v>0</v>
      </c>
      <c r="W377" s="51">
        <v>0</v>
      </c>
      <c r="X377" s="51">
        <v>0</v>
      </c>
      <c r="Y377" s="51">
        <v>0</v>
      </c>
      <c r="Z377" s="51">
        <v>0</v>
      </c>
      <c r="AA377" s="51">
        <v>0</v>
      </c>
      <c r="AB377" s="51">
        <v>0</v>
      </c>
      <c r="AC377" s="55">
        <v>0</v>
      </c>
    </row>
    <row r="378" spans="1:30">
      <c r="A378" s="64"/>
      <c r="B378" s="63"/>
      <c r="C378" s="59">
        <v>4117</v>
      </c>
      <c r="D378" s="60" t="s">
        <v>69</v>
      </c>
      <c r="E378" s="51">
        <f>SUM([1]Paragrafy!E366)</f>
        <v>32453</v>
      </c>
      <c r="F378" s="52">
        <f>ROUND([1]Paragrafy!$F366,0)</f>
        <v>20582</v>
      </c>
      <c r="G378" s="53">
        <f t="shared" si="103"/>
        <v>0.63420947215973866</v>
      </c>
      <c r="H378" s="51">
        <f t="shared" si="101"/>
        <v>32453</v>
      </c>
      <c r="I378" s="51">
        <f t="shared" si="102"/>
        <v>20582</v>
      </c>
      <c r="J378" s="51">
        <v>0</v>
      </c>
      <c r="K378" s="51">
        <v>0</v>
      </c>
      <c r="L378" s="51">
        <v>0</v>
      </c>
      <c r="M378" s="51">
        <v>0</v>
      </c>
      <c r="N378" s="54">
        <v>0</v>
      </c>
      <c r="O378" s="51">
        <v>0</v>
      </c>
      <c r="P378" s="51">
        <v>0</v>
      </c>
      <c r="Q378" s="51">
        <v>0</v>
      </c>
      <c r="R378" s="54">
        <f>SUM(H378)</f>
        <v>32453</v>
      </c>
      <c r="S378" s="51">
        <f>SUM(I378)</f>
        <v>20582</v>
      </c>
      <c r="T378" s="51">
        <v>0</v>
      </c>
      <c r="U378" s="51">
        <v>0</v>
      </c>
      <c r="V378" s="54">
        <v>0</v>
      </c>
      <c r="W378" s="51">
        <v>0</v>
      </c>
      <c r="X378" s="51">
        <v>0</v>
      </c>
      <c r="Y378" s="51">
        <v>0</v>
      </c>
      <c r="Z378" s="51">
        <v>0</v>
      </c>
      <c r="AA378" s="51">
        <v>0</v>
      </c>
      <c r="AB378" s="51">
        <v>0</v>
      </c>
      <c r="AC378" s="55">
        <v>0</v>
      </c>
    </row>
    <row r="379" spans="1:30">
      <c r="A379" s="64"/>
      <c r="B379" s="63"/>
      <c r="C379" s="59">
        <v>4119</v>
      </c>
      <c r="D379" s="60" t="s">
        <v>69</v>
      </c>
      <c r="E379" s="51">
        <f>SUM([1]Paragrafy!E367)</f>
        <v>5727</v>
      </c>
      <c r="F379" s="52">
        <f>ROUND([1]Paragrafy!$F367,0)</f>
        <v>5132</v>
      </c>
      <c r="G379" s="53">
        <f t="shared" si="103"/>
        <v>0.89610616378557706</v>
      </c>
      <c r="H379" s="51">
        <f t="shared" si="101"/>
        <v>5727</v>
      </c>
      <c r="I379" s="51">
        <f t="shared" si="102"/>
        <v>5132</v>
      </c>
      <c r="J379" s="51">
        <v>0</v>
      </c>
      <c r="K379" s="51">
        <v>0</v>
      </c>
      <c r="L379" s="51">
        <v>0</v>
      </c>
      <c r="M379" s="51">
        <v>0</v>
      </c>
      <c r="N379" s="54">
        <v>0</v>
      </c>
      <c r="O379" s="51">
        <v>0</v>
      </c>
      <c r="P379" s="51">
        <v>0</v>
      </c>
      <c r="Q379" s="51">
        <v>0</v>
      </c>
      <c r="R379" s="54">
        <f>SUM(H379)</f>
        <v>5727</v>
      </c>
      <c r="S379" s="51">
        <f>SUM(F379)</f>
        <v>5132</v>
      </c>
      <c r="T379" s="51">
        <v>0</v>
      </c>
      <c r="U379" s="51">
        <v>0</v>
      </c>
      <c r="V379" s="54">
        <v>0</v>
      </c>
      <c r="W379" s="51">
        <v>0</v>
      </c>
      <c r="X379" s="51">
        <v>0</v>
      </c>
      <c r="Y379" s="51">
        <v>0</v>
      </c>
      <c r="Z379" s="51">
        <v>0</v>
      </c>
      <c r="AA379" s="51">
        <v>0</v>
      </c>
      <c r="AB379" s="51">
        <v>0</v>
      </c>
      <c r="AC379" s="55">
        <v>0</v>
      </c>
    </row>
    <row r="380" spans="1:30">
      <c r="A380" s="64"/>
      <c r="B380" s="63"/>
      <c r="C380" s="59">
        <v>4120</v>
      </c>
      <c r="D380" s="60" t="s">
        <v>4</v>
      </c>
      <c r="E380" s="51">
        <f>SUM([1]Paragrafy!E368)</f>
        <v>500</v>
      </c>
      <c r="F380" s="52">
        <f>ROUND([1]Paragrafy!$F368,0)</f>
        <v>0</v>
      </c>
      <c r="G380" s="53">
        <f t="shared" si="103"/>
        <v>0</v>
      </c>
      <c r="H380" s="51">
        <f t="shared" si="101"/>
        <v>500</v>
      </c>
      <c r="I380" s="51">
        <f t="shared" si="102"/>
        <v>0</v>
      </c>
      <c r="J380" s="51">
        <f>SUM(H380)</f>
        <v>500</v>
      </c>
      <c r="K380" s="51">
        <f>SUM(F380)</f>
        <v>0</v>
      </c>
      <c r="L380" s="51">
        <v>0</v>
      </c>
      <c r="M380" s="51">
        <v>0</v>
      </c>
      <c r="N380" s="54">
        <v>0</v>
      </c>
      <c r="O380" s="51">
        <v>0</v>
      </c>
      <c r="P380" s="51">
        <v>0</v>
      </c>
      <c r="Q380" s="51">
        <v>0</v>
      </c>
      <c r="R380" s="54">
        <v>0</v>
      </c>
      <c r="S380" s="51">
        <v>0</v>
      </c>
      <c r="T380" s="51">
        <v>0</v>
      </c>
      <c r="U380" s="51">
        <v>0</v>
      </c>
      <c r="V380" s="54">
        <v>0</v>
      </c>
      <c r="W380" s="51">
        <v>0</v>
      </c>
      <c r="X380" s="51">
        <v>0</v>
      </c>
      <c r="Y380" s="51">
        <v>0</v>
      </c>
      <c r="Z380" s="51">
        <v>0</v>
      </c>
      <c r="AA380" s="51">
        <v>0</v>
      </c>
      <c r="AB380" s="51">
        <v>0</v>
      </c>
      <c r="AC380" s="55">
        <v>0</v>
      </c>
    </row>
    <row r="381" spans="1:30">
      <c r="A381" s="64"/>
      <c r="B381" s="63"/>
      <c r="C381" s="59">
        <v>4127</v>
      </c>
      <c r="D381" s="60" t="s">
        <v>4</v>
      </c>
      <c r="E381" s="51">
        <f>SUM([1]Paragrafy!E369)</f>
        <v>4282</v>
      </c>
      <c r="F381" s="52">
        <f>ROUNDUP([1]Paragrafy!$F369,0)</f>
        <v>2586</v>
      </c>
      <c r="G381" s="53">
        <f t="shared" si="103"/>
        <v>0.60392340028024283</v>
      </c>
      <c r="H381" s="51">
        <f t="shared" si="101"/>
        <v>4282</v>
      </c>
      <c r="I381" s="51">
        <f t="shared" si="102"/>
        <v>2586</v>
      </c>
      <c r="J381" s="51">
        <v>0</v>
      </c>
      <c r="K381" s="51">
        <v>0</v>
      </c>
      <c r="L381" s="51">
        <v>0</v>
      </c>
      <c r="M381" s="51">
        <v>0</v>
      </c>
      <c r="N381" s="54">
        <v>0</v>
      </c>
      <c r="O381" s="51">
        <v>0</v>
      </c>
      <c r="P381" s="51">
        <v>0</v>
      </c>
      <c r="Q381" s="51"/>
      <c r="R381" s="54">
        <f>SUM(H381)</f>
        <v>4282</v>
      </c>
      <c r="S381" s="51">
        <f>SUM(I381)</f>
        <v>2586</v>
      </c>
      <c r="T381" s="51">
        <v>0</v>
      </c>
      <c r="U381" s="51">
        <v>0</v>
      </c>
      <c r="V381" s="54">
        <v>0</v>
      </c>
      <c r="W381" s="51">
        <v>0</v>
      </c>
      <c r="X381" s="51">
        <v>0</v>
      </c>
      <c r="Y381" s="51">
        <v>0</v>
      </c>
      <c r="Z381" s="51">
        <v>0</v>
      </c>
      <c r="AA381" s="51">
        <v>0</v>
      </c>
      <c r="AB381" s="51">
        <v>0</v>
      </c>
      <c r="AC381" s="55">
        <v>0</v>
      </c>
    </row>
    <row r="382" spans="1:30">
      <c r="A382" s="64"/>
      <c r="B382" s="63"/>
      <c r="C382" s="59">
        <v>4129</v>
      </c>
      <c r="D382" s="60" t="s">
        <v>4</v>
      </c>
      <c r="E382" s="51">
        <f>SUM([1]Paragrafy!E370)</f>
        <v>818</v>
      </c>
      <c r="F382" s="52">
        <f>ROUND([1]Paragrafy!$F370,0)</f>
        <v>606</v>
      </c>
      <c r="G382" s="53">
        <f t="shared" si="103"/>
        <v>0.74083129584352081</v>
      </c>
      <c r="H382" s="51">
        <f t="shared" si="101"/>
        <v>818</v>
      </c>
      <c r="I382" s="51">
        <f t="shared" si="102"/>
        <v>606</v>
      </c>
      <c r="J382" s="51">
        <v>0</v>
      </c>
      <c r="K382" s="51">
        <v>0</v>
      </c>
      <c r="L382" s="51">
        <v>0</v>
      </c>
      <c r="M382" s="51">
        <v>0</v>
      </c>
      <c r="N382" s="54">
        <v>0</v>
      </c>
      <c r="O382" s="51">
        <v>0</v>
      </c>
      <c r="P382" s="51">
        <v>0</v>
      </c>
      <c r="Q382" s="51">
        <v>0</v>
      </c>
      <c r="R382" s="54">
        <f>SUM(H382)</f>
        <v>818</v>
      </c>
      <c r="S382" s="51">
        <f>SUM(F382)</f>
        <v>606</v>
      </c>
      <c r="T382" s="51">
        <v>0</v>
      </c>
      <c r="U382" s="51">
        <v>0</v>
      </c>
      <c r="V382" s="54">
        <v>0</v>
      </c>
      <c r="W382" s="51">
        <v>0</v>
      </c>
      <c r="X382" s="51">
        <v>0</v>
      </c>
      <c r="Y382" s="51">
        <v>0</v>
      </c>
      <c r="Z382" s="51">
        <v>0</v>
      </c>
      <c r="AA382" s="51">
        <v>0</v>
      </c>
      <c r="AB382" s="51">
        <v>0</v>
      </c>
      <c r="AC382" s="55">
        <v>0</v>
      </c>
    </row>
    <row r="383" spans="1:30">
      <c r="A383" s="64"/>
      <c r="B383" s="63"/>
      <c r="C383" s="59">
        <v>4170</v>
      </c>
      <c r="D383" s="60" t="s">
        <v>3</v>
      </c>
      <c r="E383" s="51">
        <f>SUM([1]Paragrafy!E371)</f>
        <v>46000</v>
      </c>
      <c r="F383" s="52">
        <f>ROUND([1]Paragrafy!$F371,0)</f>
        <v>39963</v>
      </c>
      <c r="G383" s="53">
        <f t="shared" si="103"/>
        <v>0.86876086956521736</v>
      </c>
      <c r="H383" s="51">
        <f t="shared" si="101"/>
        <v>46000</v>
      </c>
      <c r="I383" s="51">
        <f t="shared" si="102"/>
        <v>39963</v>
      </c>
      <c r="J383" s="51">
        <f>SUM(H383)</f>
        <v>46000</v>
      </c>
      <c r="K383" s="51">
        <f>SUM(F383)</f>
        <v>39963</v>
      </c>
      <c r="L383" s="51">
        <v>0</v>
      </c>
      <c r="M383" s="51">
        <v>0</v>
      </c>
      <c r="N383" s="54">
        <v>0</v>
      </c>
      <c r="O383" s="51">
        <v>0</v>
      </c>
      <c r="P383" s="51">
        <v>0</v>
      </c>
      <c r="Q383" s="51">
        <v>0</v>
      </c>
      <c r="R383" s="54">
        <v>0</v>
      </c>
      <c r="S383" s="51">
        <v>0</v>
      </c>
      <c r="T383" s="51">
        <v>0</v>
      </c>
      <c r="U383" s="51">
        <v>0</v>
      </c>
      <c r="V383" s="54">
        <v>0</v>
      </c>
      <c r="W383" s="51">
        <v>0</v>
      </c>
      <c r="X383" s="51">
        <v>0</v>
      </c>
      <c r="Y383" s="51">
        <v>0</v>
      </c>
      <c r="Z383" s="51">
        <v>0</v>
      </c>
      <c r="AA383" s="51">
        <v>0</v>
      </c>
      <c r="AB383" s="51">
        <v>0</v>
      </c>
      <c r="AC383" s="55">
        <v>0</v>
      </c>
    </row>
    <row r="384" spans="1:30">
      <c r="A384" s="64"/>
      <c r="B384" s="63"/>
      <c r="C384" s="59">
        <v>4177</v>
      </c>
      <c r="D384" s="60" t="s">
        <v>3</v>
      </c>
      <c r="E384" s="51">
        <f>SUM([1]Paragrafy!E372)</f>
        <v>60383</v>
      </c>
      <c r="F384" s="52">
        <f>ROUND([1]Paragrafy!$F372,0)</f>
        <v>4568</v>
      </c>
      <c r="G384" s="53">
        <f t="shared" si="103"/>
        <v>7.565043141281487E-2</v>
      </c>
      <c r="H384" s="51">
        <f t="shared" si="101"/>
        <v>60383</v>
      </c>
      <c r="I384" s="51">
        <f t="shared" si="102"/>
        <v>4568</v>
      </c>
      <c r="J384" s="51">
        <v>0</v>
      </c>
      <c r="K384" s="51">
        <v>0</v>
      </c>
      <c r="L384" s="51">
        <v>0</v>
      </c>
      <c r="M384" s="51">
        <v>0</v>
      </c>
      <c r="N384" s="54">
        <v>0</v>
      </c>
      <c r="O384" s="51">
        <v>0</v>
      </c>
      <c r="P384" s="51">
        <v>0</v>
      </c>
      <c r="Q384" s="51">
        <v>0</v>
      </c>
      <c r="R384" s="54">
        <f>SUM(H384)</f>
        <v>60383</v>
      </c>
      <c r="S384" s="51">
        <f>SUM(I384)</f>
        <v>4568</v>
      </c>
      <c r="T384" s="51">
        <v>0</v>
      </c>
      <c r="U384" s="51">
        <v>0</v>
      </c>
      <c r="V384" s="54">
        <v>0</v>
      </c>
      <c r="W384" s="51">
        <v>0</v>
      </c>
      <c r="X384" s="51">
        <v>0</v>
      </c>
      <c r="Y384" s="51">
        <v>0</v>
      </c>
      <c r="Z384" s="51">
        <v>0</v>
      </c>
      <c r="AA384" s="51">
        <v>0</v>
      </c>
      <c r="AB384" s="51">
        <v>0</v>
      </c>
      <c r="AC384" s="55">
        <v>0</v>
      </c>
    </row>
    <row r="385" spans="1:30">
      <c r="A385" s="64"/>
      <c r="B385" s="63"/>
      <c r="C385" s="59">
        <v>4179</v>
      </c>
      <c r="D385" s="60" t="s">
        <v>3</v>
      </c>
      <c r="E385" s="51">
        <f>SUM([1]Paragrafy!E373)</f>
        <v>11421</v>
      </c>
      <c r="F385" s="52">
        <f>ROUND([1]Paragrafy!$F373,0)</f>
        <v>9806</v>
      </c>
      <c r="G385" s="53">
        <f t="shared" si="103"/>
        <v>0.85859381840469307</v>
      </c>
      <c r="H385" s="54">
        <f t="shared" si="101"/>
        <v>11421</v>
      </c>
      <c r="I385" s="51">
        <f t="shared" si="102"/>
        <v>9806</v>
      </c>
      <c r="J385" s="54">
        <v>0</v>
      </c>
      <c r="K385" s="51">
        <v>0</v>
      </c>
      <c r="L385" s="54">
        <v>0</v>
      </c>
      <c r="M385" s="51">
        <v>0</v>
      </c>
      <c r="N385" s="54">
        <v>0</v>
      </c>
      <c r="O385" s="51">
        <v>0</v>
      </c>
      <c r="P385" s="54">
        <v>0</v>
      </c>
      <c r="Q385" s="51">
        <v>0</v>
      </c>
      <c r="R385" s="54">
        <f>SUM(H385)</f>
        <v>11421</v>
      </c>
      <c r="S385" s="51">
        <f>SUM(F385)</f>
        <v>9806</v>
      </c>
      <c r="T385" s="54">
        <v>0</v>
      </c>
      <c r="U385" s="51">
        <v>0</v>
      </c>
      <c r="V385" s="54">
        <v>0</v>
      </c>
      <c r="W385" s="51">
        <v>0</v>
      </c>
      <c r="X385" s="54">
        <v>0</v>
      </c>
      <c r="Y385" s="51">
        <v>0</v>
      </c>
      <c r="Z385" s="54">
        <v>0</v>
      </c>
      <c r="AA385" s="51">
        <v>0</v>
      </c>
      <c r="AB385" s="54">
        <v>0</v>
      </c>
      <c r="AC385" s="55">
        <v>0</v>
      </c>
      <c r="AD385" s="2"/>
    </row>
    <row r="386" spans="1:30">
      <c r="A386" s="64"/>
      <c r="B386" s="63"/>
      <c r="C386" s="59">
        <v>4210</v>
      </c>
      <c r="D386" s="60" t="s">
        <v>2</v>
      </c>
      <c r="E386" s="51">
        <f>SUM([1]Paragrafy!E374)</f>
        <v>36500</v>
      </c>
      <c r="F386" s="52">
        <f>ROUND([1]Paragrafy!$F374,0)</f>
        <v>24014</v>
      </c>
      <c r="G386" s="53">
        <f t="shared" si="103"/>
        <v>0.65791780821917811</v>
      </c>
      <c r="H386" s="51">
        <f t="shared" si="101"/>
        <v>36500</v>
      </c>
      <c r="I386" s="51">
        <f t="shared" si="102"/>
        <v>24014</v>
      </c>
      <c r="J386" s="51">
        <v>0</v>
      </c>
      <c r="K386" s="51">
        <v>0</v>
      </c>
      <c r="L386" s="51">
        <f>SUM(H386)</f>
        <v>36500</v>
      </c>
      <c r="M386" s="51">
        <f>SUM(F386)</f>
        <v>24014</v>
      </c>
      <c r="N386" s="54">
        <v>0</v>
      </c>
      <c r="O386" s="51">
        <v>0</v>
      </c>
      <c r="P386" s="51">
        <v>0</v>
      </c>
      <c r="Q386" s="51">
        <v>0</v>
      </c>
      <c r="R386" s="54">
        <v>0</v>
      </c>
      <c r="S386" s="51">
        <v>0</v>
      </c>
      <c r="T386" s="51">
        <v>0</v>
      </c>
      <c r="U386" s="51">
        <v>0</v>
      </c>
      <c r="V386" s="54">
        <v>0</v>
      </c>
      <c r="W386" s="51">
        <v>0</v>
      </c>
      <c r="X386" s="51">
        <v>0</v>
      </c>
      <c r="Y386" s="51">
        <v>0</v>
      </c>
      <c r="Z386" s="51">
        <v>0</v>
      </c>
      <c r="AA386" s="51">
        <v>0</v>
      </c>
      <c r="AB386" s="51">
        <v>0</v>
      </c>
      <c r="AC386" s="55">
        <v>0</v>
      </c>
    </row>
    <row r="387" spans="1:30">
      <c r="A387" s="64"/>
      <c r="B387" s="63"/>
      <c r="C387" s="59">
        <v>4217</v>
      </c>
      <c r="D387" s="60" t="s">
        <v>2</v>
      </c>
      <c r="E387" s="51">
        <f>SUM([1]Paragrafy!E375)</f>
        <v>28007</v>
      </c>
      <c r="F387" s="52">
        <f>ROUND([1]Paragrafy!$F375,0)</f>
        <v>23534</v>
      </c>
      <c r="G387" s="53">
        <f t="shared" si="103"/>
        <v>0.84028992751812048</v>
      </c>
      <c r="H387" s="51">
        <f t="shared" si="101"/>
        <v>28007</v>
      </c>
      <c r="I387" s="51">
        <f t="shared" si="102"/>
        <v>23534</v>
      </c>
      <c r="J387" s="51">
        <v>0</v>
      </c>
      <c r="K387" s="51">
        <v>0</v>
      </c>
      <c r="L387" s="51">
        <v>0</v>
      </c>
      <c r="M387" s="51">
        <v>0</v>
      </c>
      <c r="N387" s="54">
        <v>0</v>
      </c>
      <c r="O387" s="51">
        <v>0</v>
      </c>
      <c r="P387" s="51">
        <v>0</v>
      </c>
      <c r="Q387" s="51">
        <v>0</v>
      </c>
      <c r="R387" s="54">
        <f>SUM(H387)</f>
        <v>28007</v>
      </c>
      <c r="S387" s="51">
        <f>SUM(I387)</f>
        <v>23534</v>
      </c>
      <c r="T387" s="51">
        <v>0</v>
      </c>
      <c r="U387" s="51">
        <v>0</v>
      </c>
      <c r="V387" s="54">
        <v>0</v>
      </c>
      <c r="W387" s="51">
        <v>0</v>
      </c>
      <c r="X387" s="51">
        <v>0</v>
      </c>
      <c r="Y387" s="51">
        <v>0</v>
      </c>
      <c r="Z387" s="51">
        <v>0</v>
      </c>
      <c r="AA387" s="51">
        <v>0</v>
      </c>
      <c r="AB387" s="51">
        <v>0</v>
      </c>
      <c r="AC387" s="55">
        <v>0</v>
      </c>
    </row>
    <row r="388" spans="1:30">
      <c r="A388" s="64"/>
      <c r="B388" s="63"/>
      <c r="C388" s="59">
        <v>4219</v>
      </c>
      <c r="D388" s="60" t="s">
        <v>2</v>
      </c>
      <c r="E388" s="51">
        <f>SUM([1]Paragrafy!E376)</f>
        <v>5413</v>
      </c>
      <c r="F388" s="52">
        <f>ROUND([1]Paragrafy!$F376,0)</f>
        <v>4153</v>
      </c>
      <c r="G388" s="53">
        <f t="shared" si="103"/>
        <v>0.76722704600036951</v>
      </c>
      <c r="H388" s="51">
        <f t="shared" si="101"/>
        <v>5413</v>
      </c>
      <c r="I388" s="51">
        <f t="shared" si="102"/>
        <v>4153</v>
      </c>
      <c r="J388" s="51">
        <v>0</v>
      </c>
      <c r="K388" s="51">
        <v>0</v>
      </c>
      <c r="L388" s="51">
        <v>0</v>
      </c>
      <c r="M388" s="51">
        <v>0</v>
      </c>
      <c r="N388" s="54">
        <v>0</v>
      </c>
      <c r="O388" s="51">
        <v>0</v>
      </c>
      <c r="P388" s="51">
        <v>0</v>
      </c>
      <c r="Q388" s="51">
        <v>0</v>
      </c>
      <c r="R388" s="54">
        <f>SUM(H388)</f>
        <v>5413</v>
      </c>
      <c r="S388" s="51">
        <f>SUM(F388)</f>
        <v>4153</v>
      </c>
      <c r="T388" s="51">
        <v>0</v>
      </c>
      <c r="U388" s="51">
        <v>0</v>
      </c>
      <c r="V388" s="54">
        <v>0</v>
      </c>
      <c r="W388" s="51">
        <v>0</v>
      </c>
      <c r="X388" s="51">
        <v>0</v>
      </c>
      <c r="Y388" s="51">
        <v>0</v>
      </c>
      <c r="Z388" s="51">
        <v>0</v>
      </c>
      <c r="AA388" s="51">
        <v>0</v>
      </c>
      <c r="AB388" s="51">
        <v>0</v>
      </c>
      <c r="AC388" s="55">
        <v>0</v>
      </c>
    </row>
    <row r="389" spans="1:30" ht="25.5">
      <c r="A389" s="64"/>
      <c r="B389" s="63"/>
      <c r="C389" s="59">
        <v>4240</v>
      </c>
      <c r="D389" s="60" t="s">
        <v>37</v>
      </c>
      <c r="E389" s="51">
        <f>SUM([1]Paragrafy!E377)</f>
        <v>500</v>
      </c>
      <c r="F389" s="52">
        <f>ROUND([1]Paragrafy!$F377,0)</f>
        <v>0</v>
      </c>
      <c r="G389" s="53">
        <f t="shared" si="103"/>
        <v>0</v>
      </c>
      <c r="H389" s="51">
        <f t="shared" si="101"/>
        <v>500</v>
      </c>
      <c r="I389" s="51">
        <f t="shared" si="102"/>
        <v>0</v>
      </c>
      <c r="J389" s="51">
        <v>0</v>
      </c>
      <c r="K389" s="51">
        <v>0</v>
      </c>
      <c r="L389" s="51">
        <f>SUM(H389)</f>
        <v>500</v>
      </c>
      <c r="M389" s="51">
        <f>SUM(I389)</f>
        <v>0</v>
      </c>
      <c r="N389" s="54">
        <v>0</v>
      </c>
      <c r="O389" s="51">
        <v>0</v>
      </c>
      <c r="P389" s="51">
        <v>0</v>
      </c>
      <c r="Q389" s="51">
        <v>0</v>
      </c>
      <c r="R389" s="54">
        <v>0</v>
      </c>
      <c r="S389" s="51">
        <v>0</v>
      </c>
      <c r="T389" s="51">
        <v>0</v>
      </c>
      <c r="U389" s="51">
        <v>0</v>
      </c>
      <c r="V389" s="54">
        <v>0</v>
      </c>
      <c r="W389" s="51">
        <v>0</v>
      </c>
      <c r="X389" s="51">
        <v>0</v>
      </c>
      <c r="Y389" s="51">
        <v>0</v>
      </c>
      <c r="Z389" s="51">
        <v>0</v>
      </c>
      <c r="AA389" s="51">
        <v>0</v>
      </c>
      <c r="AB389" s="51">
        <v>0</v>
      </c>
      <c r="AC389" s="55">
        <v>0</v>
      </c>
    </row>
    <row r="390" spans="1:30">
      <c r="A390" s="64"/>
      <c r="B390" s="63"/>
      <c r="C390" s="59">
        <v>4300</v>
      </c>
      <c r="D390" s="60" t="s">
        <v>1</v>
      </c>
      <c r="E390" s="51">
        <f>SUM([1]Paragrafy!E378)</f>
        <v>255868</v>
      </c>
      <c r="F390" s="52">
        <f>ROUND([1]Paragrafy!$F378,0)</f>
        <v>244862</v>
      </c>
      <c r="G390" s="53">
        <f t="shared" si="103"/>
        <v>0.9569856332171276</v>
      </c>
      <c r="H390" s="51">
        <f t="shared" si="101"/>
        <v>255868</v>
      </c>
      <c r="I390" s="51">
        <f t="shared" si="102"/>
        <v>244862</v>
      </c>
      <c r="J390" s="51">
        <v>0</v>
      </c>
      <c r="K390" s="51">
        <v>0</v>
      </c>
      <c r="L390" s="51">
        <f>SUM(H390)</f>
        <v>255868</v>
      </c>
      <c r="M390" s="51">
        <f>SUM(F390)</f>
        <v>244862</v>
      </c>
      <c r="N390" s="54">
        <v>0</v>
      </c>
      <c r="O390" s="51">
        <v>0</v>
      </c>
      <c r="P390" s="51">
        <v>0</v>
      </c>
      <c r="Q390" s="51">
        <v>0</v>
      </c>
      <c r="R390" s="54">
        <v>0</v>
      </c>
      <c r="S390" s="51">
        <v>0</v>
      </c>
      <c r="T390" s="51">
        <v>0</v>
      </c>
      <c r="U390" s="51">
        <v>0</v>
      </c>
      <c r="V390" s="54">
        <v>0</v>
      </c>
      <c r="W390" s="51">
        <v>0</v>
      </c>
      <c r="X390" s="51">
        <v>0</v>
      </c>
      <c r="Y390" s="51">
        <v>0</v>
      </c>
      <c r="Z390" s="51">
        <v>0</v>
      </c>
      <c r="AA390" s="51">
        <v>0</v>
      </c>
      <c r="AB390" s="51">
        <v>0</v>
      </c>
      <c r="AC390" s="55">
        <v>0</v>
      </c>
    </row>
    <row r="391" spans="1:30">
      <c r="A391" s="64"/>
      <c r="B391" s="63"/>
      <c r="C391" s="59">
        <v>4307</v>
      </c>
      <c r="D391" s="60" t="s">
        <v>1</v>
      </c>
      <c r="E391" s="51">
        <f>SUM([1]Paragrafy!E379)</f>
        <v>6090548</v>
      </c>
      <c r="F391" s="52">
        <f>ROUND([1]Paragrafy!$F379,0)</f>
        <v>2180788</v>
      </c>
      <c r="G391" s="53">
        <f t="shared" si="103"/>
        <v>0.35806104803705674</v>
      </c>
      <c r="H391" s="51">
        <f t="shared" si="101"/>
        <v>6090548</v>
      </c>
      <c r="I391" s="51">
        <f t="shared" si="102"/>
        <v>2180788</v>
      </c>
      <c r="J391" s="51">
        <v>0</v>
      </c>
      <c r="K391" s="51">
        <v>0</v>
      </c>
      <c r="L391" s="51">
        <v>0</v>
      </c>
      <c r="M391" s="51">
        <v>0</v>
      </c>
      <c r="N391" s="54">
        <v>0</v>
      </c>
      <c r="O391" s="51">
        <v>0</v>
      </c>
      <c r="P391" s="51">
        <v>0</v>
      </c>
      <c r="Q391" s="51">
        <v>0</v>
      </c>
      <c r="R391" s="54">
        <f>SUM(H391)</f>
        <v>6090548</v>
      </c>
      <c r="S391" s="51">
        <f>SUM(I391)</f>
        <v>2180788</v>
      </c>
      <c r="T391" s="51">
        <v>0</v>
      </c>
      <c r="U391" s="51">
        <v>0</v>
      </c>
      <c r="V391" s="54">
        <v>0</v>
      </c>
      <c r="W391" s="51">
        <v>0</v>
      </c>
      <c r="X391" s="51">
        <v>0</v>
      </c>
      <c r="Y391" s="51">
        <v>0</v>
      </c>
      <c r="Z391" s="51">
        <v>0</v>
      </c>
      <c r="AA391" s="51">
        <v>0</v>
      </c>
      <c r="AB391" s="51">
        <v>0</v>
      </c>
      <c r="AC391" s="55">
        <v>0</v>
      </c>
    </row>
    <row r="392" spans="1:30">
      <c r="A392" s="64"/>
      <c r="B392" s="63"/>
      <c r="C392" s="59">
        <v>4309</v>
      </c>
      <c r="D392" s="60" t="s">
        <v>1</v>
      </c>
      <c r="E392" s="51">
        <f>SUM([1]Paragrafy!E380)</f>
        <v>1068591</v>
      </c>
      <c r="F392" s="52">
        <f>ROUND([1]Paragrafy!$F380,0)</f>
        <v>1058845</v>
      </c>
      <c r="G392" s="53">
        <f t="shared" si="103"/>
        <v>0.99087957880985333</v>
      </c>
      <c r="H392" s="51">
        <f t="shared" si="101"/>
        <v>1068591</v>
      </c>
      <c r="I392" s="51">
        <f t="shared" si="102"/>
        <v>1058845</v>
      </c>
      <c r="J392" s="51">
        <v>0</v>
      </c>
      <c r="K392" s="51">
        <v>0</v>
      </c>
      <c r="L392" s="51">
        <v>0</v>
      </c>
      <c r="M392" s="51">
        <v>0</v>
      </c>
      <c r="N392" s="54">
        <v>0</v>
      </c>
      <c r="O392" s="51">
        <v>0</v>
      </c>
      <c r="P392" s="51">
        <v>0</v>
      </c>
      <c r="Q392" s="51">
        <v>0</v>
      </c>
      <c r="R392" s="54">
        <f>SUM(H392)</f>
        <v>1068591</v>
      </c>
      <c r="S392" s="51">
        <f>SUM(F392)</f>
        <v>1058845</v>
      </c>
      <c r="T392" s="51">
        <v>0</v>
      </c>
      <c r="U392" s="51">
        <v>0</v>
      </c>
      <c r="V392" s="54">
        <v>0</v>
      </c>
      <c r="W392" s="51">
        <v>0</v>
      </c>
      <c r="X392" s="51">
        <v>0</v>
      </c>
      <c r="Y392" s="51">
        <v>0</v>
      </c>
      <c r="Z392" s="51">
        <v>0</v>
      </c>
      <c r="AA392" s="51">
        <v>0</v>
      </c>
      <c r="AB392" s="51">
        <v>0</v>
      </c>
      <c r="AC392" s="55">
        <v>0</v>
      </c>
    </row>
    <row r="393" spans="1:30">
      <c r="A393" s="64"/>
      <c r="B393" s="63"/>
      <c r="C393" s="59">
        <v>4387</v>
      </c>
      <c r="D393" s="60" t="s">
        <v>67</v>
      </c>
      <c r="E393" s="51">
        <f>SUM([1]Paragrafy!E381)</f>
        <v>4250</v>
      </c>
      <c r="F393" s="52">
        <f>ROUND([1]Paragrafy!$F381,0)</f>
        <v>0</v>
      </c>
      <c r="G393" s="53">
        <f t="shared" si="103"/>
        <v>0</v>
      </c>
      <c r="H393" s="51">
        <f t="shared" si="101"/>
        <v>4250</v>
      </c>
      <c r="I393" s="51">
        <f t="shared" si="102"/>
        <v>0</v>
      </c>
      <c r="J393" s="51">
        <v>0</v>
      </c>
      <c r="K393" s="51">
        <v>0</v>
      </c>
      <c r="L393" s="51">
        <v>0</v>
      </c>
      <c r="M393" s="51">
        <v>0</v>
      </c>
      <c r="N393" s="54">
        <v>0</v>
      </c>
      <c r="O393" s="51">
        <v>0</v>
      </c>
      <c r="P393" s="51">
        <v>0</v>
      </c>
      <c r="Q393" s="51">
        <v>0</v>
      </c>
      <c r="R393" s="54">
        <f>SUM(H393)</f>
        <v>4250</v>
      </c>
      <c r="S393" s="51">
        <f>SUM(F393)</f>
        <v>0</v>
      </c>
      <c r="T393" s="51">
        <v>0</v>
      </c>
      <c r="U393" s="51">
        <v>0</v>
      </c>
      <c r="V393" s="54">
        <v>0</v>
      </c>
      <c r="W393" s="51">
        <v>0</v>
      </c>
      <c r="X393" s="51">
        <v>0</v>
      </c>
      <c r="Y393" s="51">
        <v>0</v>
      </c>
      <c r="Z393" s="51">
        <v>0</v>
      </c>
      <c r="AA393" s="51">
        <v>0</v>
      </c>
      <c r="AB393" s="51">
        <v>0</v>
      </c>
      <c r="AC393" s="55">
        <v>0</v>
      </c>
    </row>
    <row r="394" spans="1:30">
      <c r="A394" s="64"/>
      <c r="B394" s="63"/>
      <c r="C394" s="59">
        <v>4389</v>
      </c>
      <c r="D394" s="60" t="s">
        <v>67</v>
      </c>
      <c r="E394" s="51">
        <f>SUM([1]Paragrafy!E382)</f>
        <v>750</v>
      </c>
      <c r="F394" s="52">
        <f>ROUND([1]Paragrafy!$F382,0)</f>
        <v>0</v>
      </c>
      <c r="G394" s="53">
        <f t="shared" si="103"/>
        <v>0</v>
      </c>
      <c r="H394" s="51">
        <f t="shared" si="101"/>
        <v>750</v>
      </c>
      <c r="I394" s="51">
        <f t="shared" si="102"/>
        <v>0</v>
      </c>
      <c r="J394" s="51">
        <v>0</v>
      </c>
      <c r="K394" s="51">
        <v>0</v>
      </c>
      <c r="L394" s="51">
        <v>0</v>
      </c>
      <c r="M394" s="51">
        <v>0</v>
      </c>
      <c r="N394" s="54">
        <v>0</v>
      </c>
      <c r="O394" s="51">
        <v>0</v>
      </c>
      <c r="P394" s="51">
        <v>0</v>
      </c>
      <c r="Q394" s="51">
        <v>0</v>
      </c>
      <c r="R394" s="54">
        <f>SUM(H394)</f>
        <v>750</v>
      </c>
      <c r="S394" s="51">
        <f>SUM(F394)</f>
        <v>0</v>
      </c>
      <c r="T394" s="51">
        <v>0</v>
      </c>
      <c r="U394" s="51">
        <v>0</v>
      </c>
      <c r="V394" s="54">
        <v>0</v>
      </c>
      <c r="W394" s="51">
        <v>0</v>
      </c>
      <c r="X394" s="51">
        <v>0</v>
      </c>
      <c r="Y394" s="51">
        <v>0</v>
      </c>
      <c r="Z394" s="51">
        <v>0</v>
      </c>
      <c r="AA394" s="51">
        <v>0</v>
      </c>
      <c r="AB394" s="51">
        <v>0</v>
      </c>
      <c r="AC394" s="55">
        <v>0</v>
      </c>
    </row>
    <row r="395" spans="1:30" ht="25.5">
      <c r="A395" s="64"/>
      <c r="B395" s="63"/>
      <c r="C395" s="59">
        <v>4390</v>
      </c>
      <c r="D395" s="60" t="s">
        <v>66</v>
      </c>
      <c r="E395" s="51">
        <f>SUM([1]Paragrafy!E383)</f>
        <v>5000</v>
      </c>
      <c r="F395" s="52">
        <f>ROUND([1]Paragrafy!$F383,0)</f>
        <v>5000</v>
      </c>
      <c r="G395" s="53">
        <f t="shared" si="103"/>
        <v>1</v>
      </c>
      <c r="H395" s="51">
        <f t="shared" si="101"/>
        <v>5000</v>
      </c>
      <c r="I395" s="51">
        <f t="shared" si="102"/>
        <v>5000</v>
      </c>
      <c r="J395" s="51">
        <v>0</v>
      </c>
      <c r="K395" s="51">
        <v>0</v>
      </c>
      <c r="L395" s="51">
        <f>SUM(H395)</f>
        <v>5000</v>
      </c>
      <c r="M395" s="51">
        <f>SUM(I395)</f>
        <v>5000</v>
      </c>
      <c r="N395" s="54">
        <v>0</v>
      </c>
      <c r="O395" s="51">
        <v>0</v>
      </c>
      <c r="P395" s="51"/>
      <c r="Q395" s="51">
        <v>0</v>
      </c>
      <c r="R395" s="54">
        <v>0</v>
      </c>
      <c r="S395" s="51">
        <v>0</v>
      </c>
      <c r="T395" s="51">
        <v>0</v>
      </c>
      <c r="U395" s="51">
        <v>0</v>
      </c>
      <c r="V395" s="54">
        <v>0</v>
      </c>
      <c r="W395" s="51">
        <v>0</v>
      </c>
      <c r="X395" s="51">
        <v>0</v>
      </c>
      <c r="Y395" s="51">
        <v>0</v>
      </c>
      <c r="Z395" s="51">
        <v>0</v>
      </c>
      <c r="AA395" s="51">
        <v>0</v>
      </c>
      <c r="AB395" s="51">
        <v>0</v>
      </c>
      <c r="AC395" s="55">
        <v>0</v>
      </c>
    </row>
    <row r="396" spans="1:30">
      <c r="A396" s="64"/>
      <c r="B396" s="63"/>
      <c r="C396" s="59">
        <v>4410</v>
      </c>
      <c r="D396" s="60" t="s">
        <v>30</v>
      </c>
      <c r="E396" s="51">
        <f>SUM([1]Paragrafy!E384)</f>
        <v>400</v>
      </c>
      <c r="F396" s="52">
        <f>ROUND([1]Paragrafy!$F384,0)</f>
        <v>0</v>
      </c>
      <c r="G396" s="53">
        <f t="shared" si="103"/>
        <v>0</v>
      </c>
      <c r="H396" s="51">
        <f t="shared" si="101"/>
        <v>400</v>
      </c>
      <c r="I396" s="51">
        <f t="shared" si="102"/>
        <v>0</v>
      </c>
      <c r="J396" s="51">
        <v>0</v>
      </c>
      <c r="K396" s="51">
        <v>0</v>
      </c>
      <c r="L396" s="51">
        <f>SUM(H396)</f>
        <v>400</v>
      </c>
      <c r="M396" s="51">
        <f>SUM(F396)</f>
        <v>0</v>
      </c>
      <c r="N396" s="54">
        <v>0</v>
      </c>
      <c r="O396" s="51">
        <v>0</v>
      </c>
      <c r="P396" s="51">
        <v>0</v>
      </c>
      <c r="Q396" s="51">
        <v>0</v>
      </c>
      <c r="R396" s="54">
        <v>0</v>
      </c>
      <c r="S396" s="51">
        <v>0</v>
      </c>
      <c r="T396" s="51">
        <v>0</v>
      </c>
      <c r="U396" s="51">
        <v>0</v>
      </c>
      <c r="V396" s="54">
        <v>0</v>
      </c>
      <c r="W396" s="51">
        <v>0</v>
      </c>
      <c r="X396" s="51">
        <v>0</v>
      </c>
      <c r="Y396" s="51">
        <v>0</v>
      </c>
      <c r="Z396" s="51">
        <v>0</v>
      </c>
      <c r="AA396" s="51">
        <v>0</v>
      </c>
      <c r="AB396" s="51">
        <v>0</v>
      </c>
      <c r="AC396" s="55">
        <v>0</v>
      </c>
    </row>
    <row r="397" spans="1:30">
      <c r="A397" s="64"/>
      <c r="B397" s="63"/>
      <c r="C397" s="59">
        <v>4417</v>
      </c>
      <c r="D397" s="60" t="s">
        <v>30</v>
      </c>
      <c r="E397" s="51">
        <f>SUM([1]Paragrafy!E385)</f>
        <v>2550</v>
      </c>
      <c r="F397" s="52">
        <f>ROUND([1]Paragrafy!$F385,0)</f>
        <v>39</v>
      </c>
      <c r="G397" s="53">
        <f t="shared" si="103"/>
        <v>1.5294117647058824E-2</v>
      </c>
      <c r="H397" s="51">
        <f t="shared" si="101"/>
        <v>2550</v>
      </c>
      <c r="I397" s="51">
        <f t="shared" si="102"/>
        <v>39</v>
      </c>
      <c r="J397" s="51">
        <v>0</v>
      </c>
      <c r="K397" s="51">
        <v>0</v>
      </c>
      <c r="L397" s="51">
        <v>0</v>
      </c>
      <c r="M397" s="51">
        <v>0</v>
      </c>
      <c r="N397" s="54">
        <v>0</v>
      </c>
      <c r="O397" s="51">
        <v>0</v>
      </c>
      <c r="P397" s="51">
        <v>0</v>
      </c>
      <c r="Q397" s="51">
        <v>0</v>
      </c>
      <c r="R397" s="54">
        <f>SUM(H397)</f>
        <v>2550</v>
      </c>
      <c r="S397" s="51">
        <f>SUM(F397)</f>
        <v>39</v>
      </c>
      <c r="T397" s="51">
        <v>0</v>
      </c>
      <c r="U397" s="51">
        <v>0</v>
      </c>
      <c r="V397" s="54">
        <v>0</v>
      </c>
      <c r="W397" s="51">
        <v>0</v>
      </c>
      <c r="X397" s="51">
        <v>0</v>
      </c>
      <c r="Y397" s="51">
        <v>0</v>
      </c>
      <c r="Z397" s="51">
        <v>0</v>
      </c>
      <c r="AA397" s="51">
        <v>0</v>
      </c>
      <c r="AB397" s="51">
        <v>0</v>
      </c>
      <c r="AC397" s="55">
        <v>0</v>
      </c>
    </row>
    <row r="398" spans="1:30">
      <c r="A398" s="64"/>
      <c r="B398" s="63"/>
      <c r="C398" s="59">
        <v>4419</v>
      </c>
      <c r="D398" s="60" t="s">
        <v>30</v>
      </c>
      <c r="E398" s="51">
        <f>SUM([1]Paragrafy!E386)</f>
        <v>450</v>
      </c>
      <c r="F398" s="52">
        <f>ROUND([1]Paragrafy!$F386,0)</f>
        <v>307</v>
      </c>
      <c r="G398" s="53">
        <f t="shared" si="103"/>
        <v>0.68222222222222217</v>
      </c>
      <c r="H398" s="51">
        <f t="shared" si="101"/>
        <v>450</v>
      </c>
      <c r="I398" s="51">
        <f t="shared" si="102"/>
        <v>307</v>
      </c>
      <c r="J398" s="51">
        <v>0</v>
      </c>
      <c r="K398" s="51">
        <v>0</v>
      </c>
      <c r="L398" s="51">
        <v>0</v>
      </c>
      <c r="M398" s="51">
        <v>0</v>
      </c>
      <c r="N398" s="54">
        <v>0</v>
      </c>
      <c r="O398" s="51">
        <v>0</v>
      </c>
      <c r="P398" s="51">
        <v>0</v>
      </c>
      <c r="Q398" s="51">
        <v>0</v>
      </c>
      <c r="R398" s="54">
        <f>SUM(H398)</f>
        <v>450</v>
      </c>
      <c r="S398" s="51">
        <f>SUM(F398)</f>
        <v>307</v>
      </c>
      <c r="T398" s="51">
        <v>0</v>
      </c>
      <c r="U398" s="51">
        <v>0</v>
      </c>
      <c r="V398" s="54">
        <v>0</v>
      </c>
      <c r="W398" s="51">
        <v>0</v>
      </c>
      <c r="X398" s="51">
        <v>0</v>
      </c>
      <c r="Y398" s="51">
        <v>0</v>
      </c>
      <c r="Z398" s="51">
        <v>0</v>
      </c>
      <c r="AA398" s="51">
        <v>0</v>
      </c>
      <c r="AB398" s="51">
        <v>0</v>
      </c>
      <c r="AC398" s="55">
        <v>0</v>
      </c>
    </row>
    <row r="399" spans="1:30">
      <c r="A399" s="64"/>
      <c r="B399" s="63"/>
      <c r="C399" s="59">
        <v>4427</v>
      </c>
      <c r="D399" s="60" t="s">
        <v>29</v>
      </c>
      <c r="E399" s="51">
        <f>SUM([1]Paragrafy!E387)</f>
        <v>1700</v>
      </c>
      <c r="F399" s="52">
        <f>ROUND([1]Paragrafy!$F387,0)</f>
        <v>572</v>
      </c>
      <c r="G399" s="53">
        <f t="shared" si="103"/>
        <v>0.33647058823529413</v>
      </c>
      <c r="H399" s="51">
        <f t="shared" si="101"/>
        <v>1700</v>
      </c>
      <c r="I399" s="51">
        <f t="shared" si="102"/>
        <v>572</v>
      </c>
      <c r="J399" s="51">
        <v>0</v>
      </c>
      <c r="K399" s="51">
        <v>0</v>
      </c>
      <c r="L399" s="51">
        <v>0</v>
      </c>
      <c r="M399" s="51">
        <v>0</v>
      </c>
      <c r="N399" s="54">
        <v>0</v>
      </c>
      <c r="O399" s="51">
        <v>0</v>
      </c>
      <c r="P399" s="51">
        <v>0</v>
      </c>
      <c r="Q399" s="51">
        <v>0</v>
      </c>
      <c r="R399" s="54">
        <f>SUM(H399)</f>
        <v>1700</v>
      </c>
      <c r="S399" s="51">
        <f>SUM(F399)</f>
        <v>572</v>
      </c>
      <c r="T399" s="51">
        <v>0</v>
      </c>
      <c r="U399" s="51">
        <v>0</v>
      </c>
      <c r="V399" s="54">
        <v>0</v>
      </c>
      <c r="W399" s="51">
        <v>0</v>
      </c>
      <c r="X399" s="51">
        <v>0</v>
      </c>
      <c r="Y399" s="51">
        <v>0</v>
      </c>
      <c r="Z399" s="51">
        <v>0</v>
      </c>
      <c r="AA399" s="51">
        <v>0</v>
      </c>
      <c r="AB399" s="51">
        <v>0</v>
      </c>
      <c r="AC399" s="55">
        <v>0</v>
      </c>
    </row>
    <row r="400" spans="1:30">
      <c r="A400" s="64"/>
      <c r="B400" s="63"/>
      <c r="C400" s="59">
        <v>4429</v>
      </c>
      <c r="D400" s="60" t="s">
        <v>29</v>
      </c>
      <c r="E400" s="51">
        <f>SUM([1]Paragrafy!E388)</f>
        <v>300</v>
      </c>
      <c r="F400" s="52">
        <f>ROUND([1]Paragrafy!$F388,0)</f>
        <v>101</v>
      </c>
      <c r="G400" s="53">
        <f t="shared" si="103"/>
        <v>0.33666666666666667</v>
      </c>
      <c r="H400" s="51">
        <f t="shared" si="101"/>
        <v>300</v>
      </c>
      <c r="I400" s="51">
        <f t="shared" si="102"/>
        <v>101</v>
      </c>
      <c r="J400" s="51">
        <v>0</v>
      </c>
      <c r="K400" s="51">
        <v>0</v>
      </c>
      <c r="L400" s="51">
        <v>0</v>
      </c>
      <c r="M400" s="51">
        <v>0</v>
      </c>
      <c r="N400" s="54">
        <v>0</v>
      </c>
      <c r="O400" s="51">
        <v>0</v>
      </c>
      <c r="P400" s="51">
        <v>0</v>
      </c>
      <c r="Q400" s="51">
        <v>0</v>
      </c>
      <c r="R400" s="54">
        <f>SUM(H400)</f>
        <v>300</v>
      </c>
      <c r="S400" s="51">
        <f>SUM(F400)</f>
        <v>101</v>
      </c>
      <c r="T400" s="51">
        <v>0</v>
      </c>
      <c r="U400" s="51">
        <v>0</v>
      </c>
      <c r="V400" s="54">
        <v>0</v>
      </c>
      <c r="W400" s="51">
        <v>0</v>
      </c>
      <c r="X400" s="51">
        <v>0</v>
      </c>
      <c r="Y400" s="51">
        <v>0</v>
      </c>
      <c r="Z400" s="51">
        <v>0</v>
      </c>
      <c r="AA400" s="51">
        <v>0</v>
      </c>
      <c r="AB400" s="51">
        <v>0</v>
      </c>
      <c r="AC400" s="55">
        <v>0</v>
      </c>
    </row>
    <row r="401" spans="1:29">
      <c r="A401" s="64"/>
      <c r="B401" s="63"/>
      <c r="C401" s="59">
        <v>4430</v>
      </c>
      <c r="D401" s="60" t="s">
        <v>28</v>
      </c>
      <c r="E401" s="51">
        <f>SUM([1]Paragrafy!E389)</f>
        <v>612390</v>
      </c>
      <c r="F401" s="52">
        <f>ROUND([1]Paragrafy!$F389,0)</f>
        <v>611040</v>
      </c>
      <c r="G401" s="53">
        <f t="shared" si="103"/>
        <v>0.99779552246117675</v>
      </c>
      <c r="H401" s="51">
        <f t="shared" si="101"/>
        <v>612390</v>
      </c>
      <c r="I401" s="51">
        <f t="shared" si="102"/>
        <v>611040</v>
      </c>
      <c r="J401" s="51">
        <v>0</v>
      </c>
      <c r="K401" s="51">
        <v>0</v>
      </c>
      <c r="L401" s="51">
        <f>SUM(H401)</f>
        <v>612390</v>
      </c>
      <c r="M401" s="51">
        <f>SUM(F401)</f>
        <v>611040</v>
      </c>
      <c r="N401" s="54">
        <v>0</v>
      </c>
      <c r="O401" s="51">
        <v>0</v>
      </c>
      <c r="P401" s="51">
        <v>0</v>
      </c>
      <c r="Q401" s="51">
        <v>0</v>
      </c>
      <c r="R401" s="54">
        <v>0</v>
      </c>
      <c r="S401" s="51">
        <v>0</v>
      </c>
      <c r="T401" s="51">
        <v>0</v>
      </c>
      <c r="U401" s="51">
        <v>0</v>
      </c>
      <c r="V401" s="54">
        <v>0</v>
      </c>
      <c r="W401" s="51">
        <v>0</v>
      </c>
      <c r="X401" s="51">
        <v>0</v>
      </c>
      <c r="Y401" s="51">
        <v>0</v>
      </c>
      <c r="Z401" s="51">
        <v>0</v>
      </c>
      <c r="AA401" s="51">
        <v>0</v>
      </c>
      <c r="AB401" s="51">
        <v>0</v>
      </c>
      <c r="AC401" s="55">
        <v>0</v>
      </c>
    </row>
    <row r="402" spans="1:29" ht="25.5">
      <c r="A402" s="64"/>
      <c r="B402" s="63"/>
      <c r="C402" s="59">
        <v>4700</v>
      </c>
      <c r="D402" s="60" t="s">
        <v>90</v>
      </c>
      <c r="E402" s="51">
        <f>SUM([1]Paragrafy!E390)</f>
        <v>800</v>
      </c>
      <c r="F402" s="52">
        <f>ROUND([1]Paragrafy!$F390,0)</f>
        <v>0</v>
      </c>
      <c r="G402" s="53">
        <f t="shared" si="103"/>
        <v>0</v>
      </c>
      <c r="H402" s="51">
        <f t="shared" si="101"/>
        <v>800</v>
      </c>
      <c r="I402" s="51">
        <f t="shared" si="102"/>
        <v>0</v>
      </c>
      <c r="J402" s="51">
        <v>0</v>
      </c>
      <c r="K402" s="51">
        <v>0</v>
      </c>
      <c r="L402" s="51">
        <f>SUM(H402)</f>
        <v>800</v>
      </c>
      <c r="M402" s="51">
        <f>SUM(F402)</f>
        <v>0</v>
      </c>
      <c r="N402" s="54">
        <v>0</v>
      </c>
      <c r="O402" s="51">
        <v>0</v>
      </c>
      <c r="P402" s="51">
        <v>0</v>
      </c>
      <c r="Q402" s="51">
        <v>0</v>
      </c>
      <c r="R402" s="54">
        <v>0</v>
      </c>
      <c r="S402" s="51">
        <v>0</v>
      </c>
      <c r="T402" s="51">
        <v>0</v>
      </c>
      <c r="U402" s="51">
        <v>0</v>
      </c>
      <c r="V402" s="54">
        <v>0</v>
      </c>
      <c r="W402" s="51">
        <v>0</v>
      </c>
      <c r="X402" s="51">
        <v>0</v>
      </c>
      <c r="Y402" s="51">
        <v>0</v>
      </c>
      <c r="Z402" s="51">
        <v>0</v>
      </c>
      <c r="AA402" s="51">
        <v>0</v>
      </c>
      <c r="AB402" s="51">
        <v>0</v>
      </c>
      <c r="AC402" s="55">
        <v>0</v>
      </c>
    </row>
    <row r="403" spans="1:29">
      <c r="A403" s="64"/>
      <c r="B403" s="63"/>
      <c r="C403" s="59">
        <v>4727</v>
      </c>
      <c r="D403" s="60" t="s">
        <v>230</v>
      </c>
      <c r="E403" s="51">
        <f>SUM([1]Paragrafy!E391)</f>
        <v>3853</v>
      </c>
      <c r="F403" s="52">
        <f>ROUND([1]Paragrafy!$F391,0)</f>
        <v>0</v>
      </c>
      <c r="G403" s="53">
        <f t="shared" si="103"/>
        <v>0</v>
      </c>
      <c r="H403" s="51">
        <f t="shared" si="101"/>
        <v>3853</v>
      </c>
      <c r="I403" s="51">
        <f t="shared" si="102"/>
        <v>0</v>
      </c>
      <c r="J403" s="51">
        <v>0</v>
      </c>
      <c r="K403" s="51">
        <v>0</v>
      </c>
      <c r="L403" s="51">
        <v>0</v>
      </c>
      <c r="M403" s="51">
        <v>0</v>
      </c>
      <c r="N403" s="54">
        <v>0</v>
      </c>
      <c r="O403" s="51">
        <v>0</v>
      </c>
      <c r="P403" s="51">
        <v>0</v>
      </c>
      <c r="Q403" s="51">
        <v>0</v>
      </c>
      <c r="R403" s="54">
        <f>SUM(H403)</f>
        <v>3853</v>
      </c>
      <c r="S403" s="51">
        <f>SUM(I403)</f>
        <v>0</v>
      </c>
      <c r="T403" s="51">
        <v>0</v>
      </c>
      <c r="U403" s="51">
        <v>0</v>
      </c>
      <c r="V403" s="54">
        <v>0</v>
      </c>
      <c r="W403" s="51">
        <v>0</v>
      </c>
      <c r="X403" s="51">
        <v>0</v>
      </c>
      <c r="Y403" s="51">
        <v>0</v>
      </c>
      <c r="Z403" s="51">
        <v>0</v>
      </c>
      <c r="AA403" s="51">
        <v>0</v>
      </c>
      <c r="AB403" s="51">
        <v>0</v>
      </c>
      <c r="AC403" s="55">
        <v>0</v>
      </c>
    </row>
    <row r="404" spans="1:29">
      <c r="A404" s="64"/>
      <c r="B404" s="48"/>
      <c r="C404" s="59">
        <v>4729</v>
      </c>
      <c r="D404" s="60" t="s">
        <v>230</v>
      </c>
      <c r="E404" s="51">
        <f>SUM([1]Paragrafy!E392)</f>
        <v>680</v>
      </c>
      <c r="F404" s="52">
        <f>ROUND([1]Paragrafy!$F392,0)</f>
        <v>0</v>
      </c>
      <c r="G404" s="53">
        <f t="shared" si="103"/>
        <v>0</v>
      </c>
      <c r="H404" s="51">
        <f t="shared" si="101"/>
        <v>680</v>
      </c>
      <c r="I404" s="51">
        <f t="shared" si="102"/>
        <v>0</v>
      </c>
      <c r="J404" s="51">
        <v>0</v>
      </c>
      <c r="K404" s="51">
        <v>0</v>
      </c>
      <c r="L404" s="51">
        <v>0</v>
      </c>
      <c r="M404" s="51">
        <v>0</v>
      </c>
      <c r="N404" s="54">
        <v>0</v>
      </c>
      <c r="O404" s="51">
        <v>0</v>
      </c>
      <c r="P404" s="51">
        <v>0</v>
      </c>
      <c r="Q404" s="51">
        <v>0</v>
      </c>
      <c r="R404" s="54">
        <f>SUM(H404)</f>
        <v>680</v>
      </c>
      <c r="S404" s="51">
        <f>SUM(F404)</f>
        <v>0</v>
      </c>
      <c r="T404" s="51">
        <v>0</v>
      </c>
      <c r="U404" s="51">
        <v>0</v>
      </c>
      <c r="V404" s="54">
        <v>0</v>
      </c>
      <c r="W404" s="51">
        <v>0</v>
      </c>
      <c r="X404" s="51">
        <v>0</v>
      </c>
      <c r="Y404" s="51">
        <v>0</v>
      </c>
      <c r="Z404" s="51">
        <v>0</v>
      </c>
      <c r="AA404" s="51">
        <v>0</v>
      </c>
      <c r="AB404" s="51">
        <v>0</v>
      </c>
      <c r="AC404" s="55">
        <v>0</v>
      </c>
    </row>
    <row r="405" spans="1:29" ht="25.5">
      <c r="A405" s="64"/>
      <c r="B405" s="63"/>
      <c r="C405" s="59">
        <v>6067</v>
      </c>
      <c r="D405" s="60" t="s">
        <v>19</v>
      </c>
      <c r="E405" s="51">
        <f>SUM([1]Paragrafy!E393)</f>
        <v>28050</v>
      </c>
      <c r="F405" s="52">
        <f>ROUND([1]Paragrafy!$F393,0)</f>
        <v>19707</v>
      </c>
      <c r="G405" s="53">
        <f t="shared" si="103"/>
        <v>0.70256684491978605</v>
      </c>
      <c r="H405" s="51">
        <v>0</v>
      </c>
      <c r="I405" s="51">
        <v>0</v>
      </c>
      <c r="J405" s="51">
        <v>0</v>
      </c>
      <c r="K405" s="51">
        <v>0</v>
      </c>
      <c r="L405" s="51">
        <v>0</v>
      </c>
      <c r="M405" s="51">
        <v>0</v>
      </c>
      <c r="N405" s="51">
        <v>0</v>
      </c>
      <c r="O405" s="51">
        <v>0</v>
      </c>
      <c r="P405" s="51">
        <v>0</v>
      </c>
      <c r="Q405" s="51">
        <v>0</v>
      </c>
      <c r="R405" s="51">
        <v>0</v>
      </c>
      <c r="S405" s="51">
        <v>0</v>
      </c>
      <c r="T405" s="51">
        <v>0</v>
      </c>
      <c r="U405" s="51">
        <v>0</v>
      </c>
      <c r="V405" s="51">
        <v>0</v>
      </c>
      <c r="W405" s="51">
        <v>0</v>
      </c>
      <c r="X405" s="51">
        <f>SUM(E405)</f>
        <v>28050</v>
      </c>
      <c r="Y405" s="51">
        <f>SUM(F405)</f>
        <v>19707</v>
      </c>
      <c r="Z405" s="51">
        <v>0</v>
      </c>
      <c r="AA405" s="51">
        <v>0</v>
      </c>
      <c r="AB405" s="51">
        <f>SUM(X405)</f>
        <v>28050</v>
      </c>
      <c r="AC405" s="51">
        <f>SUM(Y405)</f>
        <v>19707</v>
      </c>
    </row>
    <row r="406" spans="1:29" ht="25.5">
      <c r="A406" s="64"/>
      <c r="B406" s="63"/>
      <c r="C406" s="59">
        <v>6069</v>
      </c>
      <c r="D406" s="60" t="s">
        <v>19</v>
      </c>
      <c r="E406" s="51">
        <f>SUM([1]Paragrafy!E394)</f>
        <v>4950</v>
      </c>
      <c r="F406" s="52">
        <f>ROUND([1]Paragrafy!$F394,0)</f>
        <v>3478</v>
      </c>
      <c r="G406" s="53">
        <f t="shared" si="103"/>
        <v>0.7026262626262626</v>
      </c>
      <c r="H406" s="51">
        <v>0</v>
      </c>
      <c r="I406" s="51">
        <v>0</v>
      </c>
      <c r="J406" s="51">
        <v>0</v>
      </c>
      <c r="K406" s="51">
        <v>0</v>
      </c>
      <c r="L406" s="51">
        <v>0</v>
      </c>
      <c r="M406" s="51">
        <v>0</v>
      </c>
      <c r="N406" s="51">
        <v>0</v>
      </c>
      <c r="O406" s="51">
        <v>0</v>
      </c>
      <c r="P406" s="51">
        <v>0</v>
      </c>
      <c r="Q406" s="51">
        <v>0</v>
      </c>
      <c r="R406" s="51">
        <v>0</v>
      </c>
      <c r="S406" s="51">
        <v>0</v>
      </c>
      <c r="T406" s="51">
        <v>0</v>
      </c>
      <c r="U406" s="51">
        <v>0</v>
      </c>
      <c r="V406" s="51">
        <v>0</v>
      </c>
      <c r="W406" s="51">
        <v>0</v>
      </c>
      <c r="X406" s="51">
        <f>SUM(E406)</f>
        <v>4950</v>
      </c>
      <c r="Y406" s="51">
        <f>SUM(F406)</f>
        <v>3478</v>
      </c>
      <c r="Z406" s="51">
        <v>0</v>
      </c>
      <c r="AA406" s="51">
        <v>0</v>
      </c>
      <c r="AB406" s="51">
        <f>SUM(X406)</f>
        <v>4950</v>
      </c>
      <c r="AC406" s="51">
        <f>SUM(Y406)</f>
        <v>3478</v>
      </c>
    </row>
    <row r="407" spans="1:29" s="46" customFormat="1" ht="16.5" customHeight="1">
      <c r="A407" s="65"/>
      <c r="B407" s="132" t="s">
        <v>229</v>
      </c>
      <c r="C407" s="129"/>
      <c r="D407" s="133" t="s">
        <v>8</v>
      </c>
      <c r="E407" s="151">
        <f>SUM(E408:E413)</f>
        <v>6145610</v>
      </c>
      <c r="F407" s="151">
        <f>SUM(F408:F413)</f>
        <v>5079856</v>
      </c>
      <c r="G407" s="127">
        <f t="shared" si="103"/>
        <v>0.82658287785915474</v>
      </c>
      <c r="H407" s="151">
        <f t="shared" ref="H407:AC407" si="104">SUM(H408:H413)</f>
        <v>2228938</v>
      </c>
      <c r="I407" s="151">
        <f t="shared" si="104"/>
        <v>1184269</v>
      </c>
      <c r="J407" s="151">
        <f t="shared" si="104"/>
        <v>0</v>
      </c>
      <c r="K407" s="151">
        <f t="shared" si="104"/>
        <v>0</v>
      </c>
      <c r="L407" s="151">
        <f t="shared" si="104"/>
        <v>0</v>
      </c>
      <c r="M407" s="152">
        <f t="shared" si="104"/>
        <v>0</v>
      </c>
      <c r="N407" s="153">
        <f t="shared" si="104"/>
        <v>2185938</v>
      </c>
      <c r="O407" s="151">
        <f t="shared" si="104"/>
        <v>1170955</v>
      </c>
      <c r="P407" s="151">
        <f t="shared" si="104"/>
        <v>0</v>
      </c>
      <c r="Q407" s="151">
        <f t="shared" si="104"/>
        <v>0</v>
      </c>
      <c r="R407" s="153">
        <f t="shared" si="104"/>
        <v>43000</v>
      </c>
      <c r="S407" s="151">
        <f t="shared" si="104"/>
        <v>13314</v>
      </c>
      <c r="T407" s="151">
        <f t="shared" si="104"/>
        <v>0</v>
      </c>
      <c r="U407" s="151">
        <f t="shared" si="104"/>
        <v>0</v>
      </c>
      <c r="V407" s="153">
        <f t="shared" si="104"/>
        <v>0</v>
      </c>
      <c r="W407" s="151">
        <f t="shared" si="104"/>
        <v>0</v>
      </c>
      <c r="X407" s="151">
        <f t="shared" si="104"/>
        <v>3916672</v>
      </c>
      <c r="Y407" s="151">
        <f t="shared" si="104"/>
        <v>3895587</v>
      </c>
      <c r="Z407" s="151">
        <f t="shared" si="104"/>
        <v>0</v>
      </c>
      <c r="AA407" s="151">
        <f t="shared" si="104"/>
        <v>0</v>
      </c>
      <c r="AB407" s="151">
        <f t="shared" si="104"/>
        <v>3916672</v>
      </c>
      <c r="AC407" s="151">
        <f t="shared" si="104"/>
        <v>3895587</v>
      </c>
    </row>
    <row r="408" spans="1:29" ht="47.25" customHeight="1">
      <c r="A408" s="64"/>
      <c r="B408" s="63"/>
      <c r="C408" s="59">
        <v>2009</v>
      </c>
      <c r="D408" s="60" t="s">
        <v>93</v>
      </c>
      <c r="E408" s="51">
        <f>SUM([1]Paragrafy!E396)</f>
        <v>33000</v>
      </c>
      <c r="F408" s="52">
        <f>ROUND([1]Paragrafy!$F396,0)</f>
        <v>5483</v>
      </c>
      <c r="G408" s="53">
        <f t="shared" si="103"/>
        <v>0.16615151515151516</v>
      </c>
      <c r="H408" s="51">
        <f t="shared" ref="H408:I411" si="105">SUM(E408)</f>
        <v>33000</v>
      </c>
      <c r="I408" s="51">
        <f t="shared" si="105"/>
        <v>5483</v>
      </c>
      <c r="J408" s="51">
        <v>0</v>
      </c>
      <c r="K408" s="51">
        <v>0</v>
      </c>
      <c r="L408" s="51">
        <v>0</v>
      </c>
      <c r="M408" s="51">
        <v>0</v>
      </c>
      <c r="N408" s="54">
        <v>0</v>
      </c>
      <c r="O408" s="51">
        <v>0</v>
      </c>
      <c r="P408" s="51">
        <v>0</v>
      </c>
      <c r="Q408" s="51"/>
      <c r="R408" s="54">
        <f>SUM(E408)</f>
        <v>33000</v>
      </c>
      <c r="S408" s="51">
        <f>SUM(F408)</f>
        <v>5483</v>
      </c>
      <c r="T408" s="51">
        <v>0</v>
      </c>
      <c r="U408" s="51">
        <v>0</v>
      </c>
      <c r="V408" s="54">
        <v>0</v>
      </c>
      <c r="W408" s="51">
        <v>0</v>
      </c>
      <c r="X408" s="51">
        <v>0</v>
      </c>
      <c r="Y408" s="51">
        <v>0</v>
      </c>
      <c r="Z408" s="51">
        <v>0</v>
      </c>
      <c r="AA408" s="51">
        <v>0</v>
      </c>
      <c r="AB408" s="51">
        <v>0</v>
      </c>
      <c r="AC408" s="55">
        <v>0</v>
      </c>
    </row>
    <row r="409" spans="1:29" ht="49.5" customHeight="1">
      <c r="A409" s="64"/>
      <c r="B409" s="63"/>
      <c r="C409" s="59">
        <v>2310</v>
      </c>
      <c r="D409" s="60" t="s">
        <v>178</v>
      </c>
      <c r="E409" s="51">
        <f>SUM([1]Paragrafy!E397)</f>
        <v>1865938</v>
      </c>
      <c r="F409" s="52">
        <f>ROUND([1]Paragrafy!$F397,0)</f>
        <v>1002938</v>
      </c>
      <c r="G409" s="53">
        <f t="shared" si="103"/>
        <v>0.53749803048118427</v>
      </c>
      <c r="H409" s="51">
        <f t="shared" si="105"/>
        <v>1865938</v>
      </c>
      <c r="I409" s="51">
        <f t="shared" si="105"/>
        <v>1002938</v>
      </c>
      <c r="J409" s="51">
        <v>0</v>
      </c>
      <c r="K409" s="51">
        <v>0</v>
      </c>
      <c r="L409" s="51">
        <v>0</v>
      </c>
      <c r="M409" s="51">
        <v>0</v>
      </c>
      <c r="N409" s="54">
        <f>SUM(H409)</f>
        <v>1865938</v>
      </c>
      <c r="O409" s="51">
        <f>SUM(I409)</f>
        <v>1002938</v>
      </c>
      <c r="P409" s="51">
        <v>0</v>
      </c>
      <c r="Q409" s="51">
        <v>0</v>
      </c>
      <c r="R409" s="54">
        <v>0</v>
      </c>
      <c r="S409" s="51">
        <v>0</v>
      </c>
      <c r="T409" s="51">
        <v>0</v>
      </c>
      <c r="U409" s="51">
        <v>0</v>
      </c>
      <c r="V409" s="54">
        <v>0</v>
      </c>
      <c r="W409" s="51">
        <v>0</v>
      </c>
      <c r="X409" s="51">
        <v>0</v>
      </c>
      <c r="Y409" s="51">
        <v>0</v>
      </c>
      <c r="Z409" s="51">
        <v>0</v>
      </c>
      <c r="AA409" s="51">
        <v>0</v>
      </c>
      <c r="AB409" s="51">
        <v>0</v>
      </c>
      <c r="AC409" s="51">
        <v>0</v>
      </c>
    </row>
    <row r="410" spans="1:29" ht="50.25" customHeight="1">
      <c r="A410" s="64"/>
      <c r="B410" s="63"/>
      <c r="C410" s="59">
        <v>2330</v>
      </c>
      <c r="D410" s="60" t="s">
        <v>228</v>
      </c>
      <c r="E410" s="51">
        <f>SUM([1]Paragrafy!E398)</f>
        <v>320000</v>
      </c>
      <c r="F410" s="52">
        <f>ROUND([1]Paragrafy!$F398,0)</f>
        <v>168017</v>
      </c>
      <c r="G410" s="53">
        <f t="shared" si="103"/>
        <v>0.52505312500000001</v>
      </c>
      <c r="H410" s="51">
        <f t="shared" si="105"/>
        <v>320000</v>
      </c>
      <c r="I410" s="51">
        <f t="shared" si="105"/>
        <v>168017</v>
      </c>
      <c r="J410" s="51">
        <v>0</v>
      </c>
      <c r="K410" s="51">
        <v>0</v>
      </c>
      <c r="L410" s="51">
        <v>0</v>
      </c>
      <c r="M410" s="51">
        <v>0</v>
      </c>
      <c r="N410" s="54">
        <f>SUM(H410)</f>
        <v>320000</v>
      </c>
      <c r="O410" s="51">
        <f>SUM(I410)</f>
        <v>168017</v>
      </c>
      <c r="P410" s="51">
        <v>0</v>
      </c>
      <c r="Q410" s="51">
        <v>0</v>
      </c>
      <c r="R410" s="54">
        <v>0</v>
      </c>
      <c r="S410" s="51">
        <v>0</v>
      </c>
      <c r="T410" s="51">
        <v>0</v>
      </c>
      <c r="U410" s="51">
        <v>0</v>
      </c>
      <c r="V410" s="54">
        <v>0</v>
      </c>
      <c r="W410" s="51">
        <v>0</v>
      </c>
      <c r="X410" s="51">
        <v>0</v>
      </c>
      <c r="Y410" s="51">
        <v>0</v>
      </c>
      <c r="Z410" s="51">
        <v>0</v>
      </c>
      <c r="AA410" s="51">
        <v>0</v>
      </c>
      <c r="AB410" s="51">
        <v>0</v>
      </c>
      <c r="AC410" s="51">
        <v>0</v>
      </c>
    </row>
    <row r="411" spans="1:29" ht="48.75" customHeight="1">
      <c r="A411" s="64"/>
      <c r="B411" s="63"/>
      <c r="C411" s="59">
        <v>4569</v>
      </c>
      <c r="D411" s="60" t="s">
        <v>75</v>
      </c>
      <c r="E411" s="51">
        <f>SUM([1]Paragrafy!E399)</f>
        <v>10000</v>
      </c>
      <c r="F411" s="52">
        <f>ROUND([1]Paragrafy!$F399,0)</f>
        <v>7831</v>
      </c>
      <c r="G411" s="53">
        <f t="shared" si="103"/>
        <v>0.78310000000000002</v>
      </c>
      <c r="H411" s="51">
        <f t="shared" si="105"/>
        <v>10000</v>
      </c>
      <c r="I411" s="51">
        <f t="shared" si="105"/>
        <v>7831</v>
      </c>
      <c r="J411" s="51">
        <v>0</v>
      </c>
      <c r="K411" s="51">
        <v>0</v>
      </c>
      <c r="L411" s="51">
        <v>0</v>
      </c>
      <c r="M411" s="51">
        <v>0</v>
      </c>
      <c r="N411" s="54">
        <v>0</v>
      </c>
      <c r="O411" s="51">
        <v>0</v>
      </c>
      <c r="P411" s="51">
        <v>0</v>
      </c>
      <c r="Q411" s="51">
        <v>0</v>
      </c>
      <c r="R411" s="54">
        <f>SUM(H411)</f>
        <v>10000</v>
      </c>
      <c r="S411" s="51">
        <f>SUM(I411)</f>
        <v>7831</v>
      </c>
      <c r="T411" s="51">
        <v>0</v>
      </c>
      <c r="U411" s="51">
        <v>0</v>
      </c>
      <c r="V411" s="54">
        <v>0</v>
      </c>
      <c r="W411" s="51">
        <v>0</v>
      </c>
      <c r="X411" s="51">
        <v>0</v>
      </c>
      <c r="Y411" s="51">
        <v>0</v>
      </c>
      <c r="Z411" s="51">
        <v>0</v>
      </c>
      <c r="AA411" s="51">
        <v>0</v>
      </c>
      <c r="AB411" s="51">
        <v>0</v>
      </c>
      <c r="AC411" s="51">
        <v>0</v>
      </c>
    </row>
    <row r="412" spans="1:29" ht="49.5" customHeight="1">
      <c r="A412" s="64"/>
      <c r="B412" s="63"/>
      <c r="C412" s="59">
        <v>6209</v>
      </c>
      <c r="D412" s="60" t="s">
        <v>74</v>
      </c>
      <c r="E412" s="51">
        <f>SUM([1]Paragrafy!E400)</f>
        <v>3841672</v>
      </c>
      <c r="F412" s="52">
        <f>ROUND([1]Paragrafy!$F400,0)</f>
        <v>3834880</v>
      </c>
      <c r="G412" s="53">
        <f t="shared" si="103"/>
        <v>0.99823201980804188</v>
      </c>
      <c r="H412" s="51">
        <v>0</v>
      </c>
      <c r="I412" s="51">
        <v>0</v>
      </c>
      <c r="J412" s="51">
        <v>0</v>
      </c>
      <c r="K412" s="51">
        <v>0</v>
      </c>
      <c r="L412" s="51">
        <v>0</v>
      </c>
      <c r="M412" s="51">
        <v>0</v>
      </c>
      <c r="N412" s="54">
        <v>0</v>
      </c>
      <c r="O412" s="51">
        <v>0</v>
      </c>
      <c r="P412" s="51">
        <v>0</v>
      </c>
      <c r="Q412" s="51">
        <v>0</v>
      </c>
      <c r="R412" s="54">
        <v>0</v>
      </c>
      <c r="S412" s="51">
        <v>0</v>
      </c>
      <c r="T412" s="51">
        <v>0</v>
      </c>
      <c r="U412" s="51">
        <v>0</v>
      </c>
      <c r="V412" s="54">
        <v>0</v>
      </c>
      <c r="W412" s="51">
        <v>0</v>
      </c>
      <c r="X412" s="51">
        <f>SUM(E412)</f>
        <v>3841672</v>
      </c>
      <c r="Y412" s="51">
        <f>SUM(F412)</f>
        <v>3834880</v>
      </c>
      <c r="Z412" s="51">
        <v>0</v>
      </c>
      <c r="AA412" s="51">
        <v>0</v>
      </c>
      <c r="AB412" s="51">
        <f>SUM(X412)</f>
        <v>3841672</v>
      </c>
      <c r="AC412" s="51">
        <f>SUM(Y412)</f>
        <v>3834880</v>
      </c>
    </row>
    <row r="413" spans="1:29" ht="60.75" customHeight="1">
      <c r="A413" s="72"/>
      <c r="B413" s="154"/>
      <c r="C413" s="95">
        <v>6669</v>
      </c>
      <c r="D413" s="115" t="s">
        <v>73</v>
      </c>
      <c r="E413" s="99">
        <f>SUM([1]Paragrafy!E401)</f>
        <v>75000</v>
      </c>
      <c r="F413" s="52">
        <f>ROUND([1]Paragrafy!$F401,0)</f>
        <v>60707</v>
      </c>
      <c r="G413" s="98">
        <f t="shared" si="103"/>
        <v>0.80942666666666663</v>
      </c>
      <c r="H413" s="99">
        <v>0</v>
      </c>
      <c r="I413" s="99">
        <v>0</v>
      </c>
      <c r="J413" s="99">
        <v>0</v>
      </c>
      <c r="K413" s="99">
        <v>0</v>
      </c>
      <c r="L413" s="99">
        <v>0</v>
      </c>
      <c r="M413" s="99">
        <v>0</v>
      </c>
      <c r="N413" s="100">
        <v>0</v>
      </c>
      <c r="O413" s="99">
        <v>0</v>
      </c>
      <c r="P413" s="99">
        <v>0</v>
      </c>
      <c r="Q413" s="99">
        <v>0</v>
      </c>
      <c r="R413" s="100">
        <v>0</v>
      </c>
      <c r="S413" s="99">
        <v>0</v>
      </c>
      <c r="T413" s="99">
        <v>0</v>
      </c>
      <c r="U413" s="99">
        <v>0</v>
      </c>
      <c r="V413" s="100">
        <v>0</v>
      </c>
      <c r="W413" s="99">
        <v>0</v>
      </c>
      <c r="X413" s="99">
        <f>SUM(E413)</f>
        <v>75000</v>
      </c>
      <c r="Y413" s="99">
        <f>SUM(F413)</f>
        <v>60707</v>
      </c>
      <c r="Z413" s="99">
        <v>0</v>
      </c>
      <c r="AA413" s="99">
        <v>0</v>
      </c>
      <c r="AB413" s="99">
        <f>SUM(X413)</f>
        <v>75000</v>
      </c>
      <c r="AC413" s="99">
        <f>SUM(Y413)</f>
        <v>60707</v>
      </c>
    </row>
    <row r="414" spans="1:29" ht="18.75" customHeight="1">
      <c r="A414" s="28" t="s">
        <v>227</v>
      </c>
      <c r="B414" s="28"/>
      <c r="C414" s="136"/>
      <c r="D414" s="123" t="s">
        <v>226</v>
      </c>
      <c r="E414" s="155">
        <f>SUM(E415,E430,)</f>
        <v>17014411</v>
      </c>
      <c r="F414" s="156">
        <f>SUM(F415,F430)</f>
        <v>16537973</v>
      </c>
      <c r="G414" s="157">
        <f t="shared" si="103"/>
        <v>0.97199797277731215</v>
      </c>
      <c r="H414" s="155">
        <f t="shared" ref="H414:AC414" si="106">SUM(H415,H430)</f>
        <v>1612029</v>
      </c>
      <c r="I414" s="155">
        <f t="shared" si="106"/>
        <v>1440468</v>
      </c>
      <c r="J414" s="155">
        <f t="shared" si="106"/>
        <v>0</v>
      </c>
      <c r="K414" s="155">
        <f t="shared" si="106"/>
        <v>0</v>
      </c>
      <c r="L414" s="155">
        <f t="shared" si="106"/>
        <v>611029</v>
      </c>
      <c r="M414" s="155">
        <f t="shared" si="106"/>
        <v>439932</v>
      </c>
      <c r="N414" s="158">
        <f t="shared" si="106"/>
        <v>1000000</v>
      </c>
      <c r="O414" s="155">
        <f t="shared" si="106"/>
        <v>1000000</v>
      </c>
      <c r="P414" s="155">
        <f t="shared" si="106"/>
        <v>0</v>
      </c>
      <c r="Q414" s="155">
        <f t="shared" si="106"/>
        <v>0</v>
      </c>
      <c r="R414" s="158">
        <f t="shared" si="106"/>
        <v>1000</v>
      </c>
      <c r="S414" s="155">
        <f t="shared" si="106"/>
        <v>536</v>
      </c>
      <c r="T414" s="155">
        <f t="shared" si="106"/>
        <v>0</v>
      </c>
      <c r="U414" s="155">
        <f t="shared" si="106"/>
        <v>0</v>
      </c>
      <c r="V414" s="158">
        <f t="shared" si="106"/>
        <v>0</v>
      </c>
      <c r="W414" s="155">
        <f t="shared" si="106"/>
        <v>0</v>
      </c>
      <c r="X414" s="155">
        <f t="shared" si="106"/>
        <v>15402382</v>
      </c>
      <c r="Y414" s="155">
        <f t="shared" si="106"/>
        <v>15097505</v>
      </c>
      <c r="Z414" s="155">
        <f t="shared" si="106"/>
        <v>9813410</v>
      </c>
      <c r="AA414" s="155">
        <f t="shared" si="106"/>
        <v>9509732</v>
      </c>
      <c r="AB414" s="155">
        <f t="shared" si="106"/>
        <v>5588972</v>
      </c>
      <c r="AC414" s="155">
        <f t="shared" si="106"/>
        <v>5587773</v>
      </c>
    </row>
    <row r="415" spans="1:29" s="46" customFormat="1" ht="16.5" customHeight="1">
      <c r="A415" s="37"/>
      <c r="B415" s="159" t="s">
        <v>225</v>
      </c>
      <c r="C415" s="160"/>
      <c r="D415" s="161" t="s">
        <v>224</v>
      </c>
      <c r="E415" s="162">
        <f>SUM(E416:E429)</f>
        <v>11424439</v>
      </c>
      <c r="F415" s="163">
        <f>SUM(F416:F429)</f>
        <v>10949664</v>
      </c>
      <c r="G415" s="164">
        <f t="shared" si="103"/>
        <v>0.95844216070478383</v>
      </c>
      <c r="H415" s="165">
        <f t="shared" ref="H415:AC415" si="107">SUM(H416:H429)</f>
        <v>1611029</v>
      </c>
      <c r="I415" s="165">
        <f t="shared" si="107"/>
        <v>1439932</v>
      </c>
      <c r="J415" s="165">
        <f t="shared" si="107"/>
        <v>0</v>
      </c>
      <c r="K415" s="165">
        <f t="shared" si="107"/>
        <v>0</v>
      </c>
      <c r="L415" s="165">
        <f t="shared" si="107"/>
        <v>611029</v>
      </c>
      <c r="M415" s="165">
        <f t="shared" si="107"/>
        <v>439932</v>
      </c>
      <c r="N415" s="165">
        <f t="shared" si="107"/>
        <v>1000000</v>
      </c>
      <c r="O415" s="165">
        <f t="shared" si="107"/>
        <v>1000000</v>
      </c>
      <c r="P415" s="165">
        <f t="shared" si="107"/>
        <v>0</v>
      </c>
      <c r="Q415" s="165">
        <f t="shared" si="107"/>
        <v>0</v>
      </c>
      <c r="R415" s="165">
        <f t="shared" si="107"/>
        <v>0</v>
      </c>
      <c r="S415" s="165">
        <f t="shared" si="107"/>
        <v>0</v>
      </c>
      <c r="T415" s="165">
        <f t="shared" si="107"/>
        <v>0</v>
      </c>
      <c r="U415" s="165">
        <f t="shared" si="107"/>
        <v>0</v>
      </c>
      <c r="V415" s="165">
        <f t="shared" si="107"/>
        <v>0</v>
      </c>
      <c r="W415" s="165">
        <f t="shared" si="107"/>
        <v>0</v>
      </c>
      <c r="X415" s="165">
        <f t="shared" si="107"/>
        <v>9813410</v>
      </c>
      <c r="Y415" s="165">
        <f t="shared" si="107"/>
        <v>9509732</v>
      </c>
      <c r="Z415" s="165">
        <f t="shared" si="107"/>
        <v>9813410</v>
      </c>
      <c r="AA415" s="165">
        <f t="shared" si="107"/>
        <v>9509732</v>
      </c>
      <c r="AB415" s="165">
        <f t="shared" si="107"/>
        <v>0</v>
      </c>
      <c r="AC415" s="166">
        <f t="shared" si="107"/>
        <v>0</v>
      </c>
    </row>
    <row r="416" spans="1:29" s="46" customFormat="1" ht="39.75" customHeight="1">
      <c r="A416" s="37"/>
      <c r="B416" s="38"/>
      <c r="C416" s="59">
        <v>2710</v>
      </c>
      <c r="D416" s="60" t="s">
        <v>45</v>
      </c>
      <c r="E416" s="149">
        <f>SUM([1]Paragrafy!E404)</f>
        <v>1000000</v>
      </c>
      <c r="F416" s="167">
        <f>SUM([1]Paragrafy!F404)</f>
        <v>1000000</v>
      </c>
      <c r="G416" s="80">
        <f t="shared" si="103"/>
        <v>1</v>
      </c>
      <c r="H416" s="149">
        <f t="shared" ref="H416:H427" si="108">SUM(E416)</f>
        <v>1000000</v>
      </c>
      <c r="I416" s="149">
        <f t="shared" ref="I416:I427" si="109">SUM(F416)</f>
        <v>1000000</v>
      </c>
      <c r="J416" s="149">
        <v>0</v>
      </c>
      <c r="K416" s="149">
        <v>0</v>
      </c>
      <c r="L416" s="149">
        <v>0</v>
      </c>
      <c r="M416" s="149">
        <v>0</v>
      </c>
      <c r="N416" s="150">
        <f>SUM(H416)</f>
        <v>1000000</v>
      </c>
      <c r="O416" s="149">
        <f>SUM(I416)</f>
        <v>1000000</v>
      </c>
      <c r="P416" s="149">
        <v>0</v>
      </c>
      <c r="Q416" s="149">
        <v>0</v>
      </c>
      <c r="R416" s="149">
        <v>0</v>
      </c>
      <c r="S416" s="149">
        <v>0</v>
      </c>
      <c r="T416" s="149">
        <v>0</v>
      </c>
      <c r="U416" s="149">
        <v>0</v>
      </c>
      <c r="V416" s="149">
        <v>0</v>
      </c>
      <c r="W416" s="149">
        <v>0</v>
      </c>
      <c r="X416" s="149">
        <v>0</v>
      </c>
      <c r="Y416" s="149">
        <v>0</v>
      </c>
      <c r="Z416" s="149">
        <v>0</v>
      </c>
      <c r="AA416" s="149">
        <v>0</v>
      </c>
      <c r="AB416" s="149">
        <v>0</v>
      </c>
      <c r="AC416" s="149">
        <v>0</v>
      </c>
    </row>
    <row r="417" spans="1:30">
      <c r="A417" s="47"/>
      <c r="B417" s="168"/>
      <c r="C417" s="59">
        <v>4210</v>
      </c>
      <c r="D417" s="60" t="s">
        <v>2</v>
      </c>
      <c r="E417" s="169">
        <f>SUM([1]Paragrafy!E405)</f>
        <v>2500</v>
      </c>
      <c r="F417" s="52">
        <f>ROUND([1]Paragrafy!$F405,0)</f>
        <v>0</v>
      </c>
      <c r="G417" s="53">
        <f t="shared" si="103"/>
        <v>0</v>
      </c>
      <c r="H417" s="51">
        <f t="shared" si="108"/>
        <v>2500</v>
      </c>
      <c r="I417" s="51">
        <f t="shared" si="109"/>
        <v>0</v>
      </c>
      <c r="J417" s="51">
        <v>0</v>
      </c>
      <c r="K417" s="51">
        <v>0</v>
      </c>
      <c r="L417" s="51">
        <f t="shared" ref="L417:L427" si="110">SUM(H417)</f>
        <v>2500</v>
      </c>
      <c r="M417" s="51">
        <f t="shared" ref="M417:M427" si="111">SUM(I417)</f>
        <v>0</v>
      </c>
      <c r="N417" s="54">
        <v>0</v>
      </c>
      <c r="O417" s="51">
        <v>0</v>
      </c>
      <c r="P417" s="51">
        <v>0</v>
      </c>
      <c r="Q417" s="51">
        <v>0</v>
      </c>
      <c r="R417" s="54">
        <v>0</v>
      </c>
      <c r="S417" s="51">
        <v>0</v>
      </c>
      <c r="T417" s="51">
        <v>0</v>
      </c>
      <c r="U417" s="51">
        <v>0</v>
      </c>
      <c r="V417" s="54">
        <v>0</v>
      </c>
      <c r="W417" s="51">
        <v>0</v>
      </c>
      <c r="X417" s="51">
        <v>0</v>
      </c>
      <c r="Y417" s="51">
        <v>0</v>
      </c>
      <c r="Z417" s="51">
        <v>0</v>
      </c>
      <c r="AA417" s="51">
        <v>0</v>
      </c>
      <c r="AB417" s="51">
        <v>0</v>
      </c>
      <c r="AC417" s="55">
        <v>0</v>
      </c>
    </row>
    <row r="418" spans="1:30" s="2" customFormat="1">
      <c r="A418" s="47"/>
      <c r="B418" s="168"/>
      <c r="C418" s="59">
        <v>4260</v>
      </c>
      <c r="D418" s="60" t="s">
        <v>36</v>
      </c>
      <c r="E418" s="169">
        <f>SUM([1]Paragrafy!E406)</f>
        <v>65000</v>
      </c>
      <c r="F418" s="52">
        <f>ROUND([1]Paragrafy!$F406,0)</f>
        <v>62064</v>
      </c>
      <c r="G418" s="53">
        <f t="shared" si="103"/>
        <v>0.95483076923076926</v>
      </c>
      <c r="H418" s="51">
        <f t="shared" si="108"/>
        <v>65000</v>
      </c>
      <c r="I418" s="51">
        <f t="shared" si="109"/>
        <v>62064</v>
      </c>
      <c r="J418" s="51">
        <v>0</v>
      </c>
      <c r="K418" s="51">
        <v>0</v>
      </c>
      <c r="L418" s="51">
        <f t="shared" si="110"/>
        <v>65000</v>
      </c>
      <c r="M418" s="51">
        <f t="shared" si="111"/>
        <v>62064</v>
      </c>
      <c r="N418" s="54">
        <v>0</v>
      </c>
      <c r="O418" s="51">
        <v>0</v>
      </c>
      <c r="P418" s="51">
        <v>0</v>
      </c>
      <c r="Q418" s="51">
        <v>0</v>
      </c>
      <c r="R418" s="54">
        <v>0</v>
      </c>
      <c r="S418" s="51">
        <v>0</v>
      </c>
      <c r="T418" s="51">
        <v>0</v>
      </c>
      <c r="U418" s="51">
        <v>0</v>
      </c>
      <c r="V418" s="54">
        <v>0</v>
      </c>
      <c r="W418" s="51">
        <v>0</v>
      </c>
      <c r="X418" s="51">
        <v>0</v>
      </c>
      <c r="Y418" s="51">
        <v>0</v>
      </c>
      <c r="Z418" s="51">
        <v>0</v>
      </c>
      <c r="AA418" s="51">
        <v>0</v>
      </c>
      <c r="AB418" s="51">
        <v>0</v>
      </c>
      <c r="AC418" s="55">
        <v>0</v>
      </c>
    </row>
    <row r="419" spans="1:30" s="2" customFormat="1">
      <c r="A419" s="47"/>
      <c r="B419" s="168"/>
      <c r="C419" s="59">
        <v>4300</v>
      </c>
      <c r="D419" s="60" t="s">
        <v>1</v>
      </c>
      <c r="E419" s="169">
        <f>SUM([1]Paragrafy!E407)</f>
        <v>51429</v>
      </c>
      <c r="F419" s="52">
        <f>ROUNDUP([1]Paragrafy!$F407,0)</f>
        <v>45396</v>
      </c>
      <c r="G419" s="53">
        <f t="shared" si="103"/>
        <v>0.88269264422796478</v>
      </c>
      <c r="H419" s="51">
        <f t="shared" si="108"/>
        <v>51429</v>
      </c>
      <c r="I419" s="51">
        <f t="shared" si="109"/>
        <v>45396</v>
      </c>
      <c r="J419" s="51">
        <v>0</v>
      </c>
      <c r="K419" s="51">
        <v>0</v>
      </c>
      <c r="L419" s="51">
        <f t="shared" si="110"/>
        <v>51429</v>
      </c>
      <c r="M419" s="51">
        <f t="shared" si="111"/>
        <v>45396</v>
      </c>
      <c r="N419" s="54">
        <v>0</v>
      </c>
      <c r="O419" s="51">
        <v>0</v>
      </c>
      <c r="P419" s="51">
        <v>0</v>
      </c>
      <c r="Q419" s="51">
        <v>0</v>
      </c>
      <c r="R419" s="54">
        <v>0</v>
      </c>
      <c r="S419" s="51">
        <v>0</v>
      </c>
      <c r="T419" s="51">
        <v>0</v>
      </c>
      <c r="U419" s="51">
        <v>0</v>
      </c>
      <c r="V419" s="54">
        <v>0</v>
      </c>
      <c r="W419" s="51">
        <v>0</v>
      </c>
      <c r="X419" s="51">
        <v>0</v>
      </c>
      <c r="Y419" s="51">
        <v>0</v>
      </c>
      <c r="Z419" s="51">
        <v>0</v>
      </c>
      <c r="AA419" s="51">
        <v>0</v>
      </c>
      <c r="AB419" s="51">
        <v>0</v>
      </c>
      <c r="AC419" s="55">
        <v>0</v>
      </c>
    </row>
    <row r="420" spans="1:30">
      <c r="A420" s="47"/>
      <c r="B420" s="168"/>
      <c r="C420" s="59">
        <v>4430</v>
      </c>
      <c r="D420" s="60" t="s">
        <v>28</v>
      </c>
      <c r="E420" s="169">
        <f>SUM([1]Paragrafy!E408)</f>
        <v>18000</v>
      </c>
      <c r="F420" s="52">
        <f>ROUND([1]Paragrafy!$F408,0)</f>
        <v>18000</v>
      </c>
      <c r="G420" s="53">
        <f t="shared" si="103"/>
        <v>1</v>
      </c>
      <c r="H420" s="51">
        <f t="shared" si="108"/>
        <v>18000</v>
      </c>
      <c r="I420" s="51">
        <f t="shared" si="109"/>
        <v>18000</v>
      </c>
      <c r="J420" s="51">
        <v>0</v>
      </c>
      <c r="K420" s="51">
        <v>0</v>
      </c>
      <c r="L420" s="51">
        <f t="shared" si="110"/>
        <v>18000</v>
      </c>
      <c r="M420" s="51">
        <f t="shared" si="111"/>
        <v>18000</v>
      </c>
      <c r="N420" s="54">
        <v>0</v>
      </c>
      <c r="O420" s="51">
        <v>0</v>
      </c>
      <c r="P420" s="51">
        <v>0</v>
      </c>
      <c r="Q420" s="51">
        <v>0</v>
      </c>
      <c r="R420" s="54">
        <v>0</v>
      </c>
      <c r="S420" s="51">
        <v>0</v>
      </c>
      <c r="T420" s="51">
        <v>0</v>
      </c>
      <c r="U420" s="51">
        <v>0</v>
      </c>
      <c r="V420" s="54">
        <v>0</v>
      </c>
      <c r="W420" s="51">
        <v>0</v>
      </c>
      <c r="X420" s="51">
        <v>0</v>
      </c>
      <c r="Y420" s="51">
        <v>0</v>
      </c>
      <c r="Z420" s="51">
        <v>0</v>
      </c>
      <c r="AA420" s="51">
        <v>0</v>
      </c>
      <c r="AB420" s="51">
        <v>0</v>
      </c>
      <c r="AC420" s="55">
        <v>0</v>
      </c>
    </row>
    <row r="421" spans="1:30">
      <c r="A421" s="131"/>
      <c r="B421" s="170"/>
      <c r="C421" s="95">
        <v>4480</v>
      </c>
      <c r="D421" s="115" t="s">
        <v>26</v>
      </c>
      <c r="E421" s="171">
        <f>SUM([1]Paragrafy!E409)</f>
        <v>11100</v>
      </c>
      <c r="F421" s="120">
        <f>ROUND([1]Paragrafy!$F409,0)</f>
        <v>10996</v>
      </c>
      <c r="G421" s="98">
        <f t="shared" si="103"/>
        <v>0.99063063063063062</v>
      </c>
      <c r="H421" s="99">
        <f t="shared" si="108"/>
        <v>11100</v>
      </c>
      <c r="I421" s="99">
        <f t="shared" si="109"/>
        <v>10996</v>
      </c>
      <c r="J421" s="99">
        <v>0</v>
      </c>
      <c r="K421" s="99">
        <v>0</v>
      </c>
      <c r="L421" s="99">
        <f t="shared" si="110"/>
        <v>11100</v>
      </c>
      <c r="M421" s="99">
        <f t="shared" si="111"/>
        <v>10996</v>
      </c>
      <c r="N421" s="100">
        <v>0</v>
      </c>
      <c r="O421" s="99">
        <v>0</v>
      </c>
      <c r="P421" s="99">
        <v>0</v>
      </c>
      <c r="Q421" s="99">
        <v>0</v>
      </c>
      <c r="R421" s="100">
        <v>0</v>
      </c>
      <c r="S421" s="99">
        <v>0</v>
      </c>
      <c r="T421" s="99">
        <v>0</v>
      </c>
      <c r="U421" s="99">
        <v>0</v>
      </c>
      <c r="V421" s="100">
        <v>0</v>
      </c>
      <c r="W421" s="99">
        <v>0</v>
      </c>
      <c r="X421" s="99">
        <v>0</v>
      </c>
      <c r="Y421" s="99">
        <v>0</v>
      </c>
      <c r="Z421" s="99">
        <v>0</v>
      </c>
      <c r="AA421" s="99">
        <v>0</v>
      </c>
      <c r="AB421" s="99">
        <v>0</v>
      </c>
      <c r="AC421" s="117">
        <v>0</v>
      </c>
    </row>
    <row r="422" spans="1:30" ht="25.5">
      <c r="A422" s="47"/>
      <c r="B422" s="168"/>
      <c r="C422" s="59">
        <v>4500</v>
      </c>
      <c r="D422" s="60" t="s">
        <v>25</v>
      </c>
      <c r="E422" s="169">
        <f>SUM([1]Paragrafy!E410)</f>
        <v>1639</v>
      </c>
      <c r="F422" s="52">
        <f>ROUND([1]Paragrafy!$F410,0)</f>
        <v>26</v>
      </c>
      <c r="G422" s="53">
        <f t="shared" si="103"/>
        <v>1.5863331299572909E-2</v>
      </c>
      <c r="H422" s="51">
        <f t="shared" si="108"/>
        <v>1639</v>
      </c>
      <c r="I422" s="51">
        <f t="shared" si="109"/>
        <v>26</v>
      </c>
      <c r="J422" s="51">
        <v>0</v>
      </c>
      <c r="K422" s="51">
        <v>0</v>
      </c>
      <c r="L422" s="51">
        <f t="shared" si="110"/>
        <v>1639</v>
      </c>
      <c r="M422" s="51">
        <f t="shared" si="111"/>
        <v>26</v>
      </c>
      <c r="N422" s="54">
        <v>0</v>
      </c>
      <c r="O422" s="51">
        <v>0</v>
      </c>
      <c r="P422" s="51">
        <v>0</v>
      </c>
      <c r="Q422" s="51">
        <v>0</v>
      </c>
      <c r="R422" s="54">
        <v>0</v>
      </c>
      <c r="S422" s="51">
        <v>0</v>
      </c>
      <c r="T422" s="51">
        <v>0</v>
      </c>
      <c r="U422" s="51">
        <v>0</v>
      </c>
      <c r="V422" s="54">
        <v>0</v>
      </c>
      <c r="W422" s="51">
        <v>0</v>
      </c>
      <c r="X422" s="51">
        <v>0</v>
      </c>
      <c r="Y422" s="51">
        <v>0</v>
      </c>
      <c r="Z422" s="51">
        <v>0</v>
      </c>
      <c r="AA422" s="51">
        <v>0</v>
      </c>
      <c r="AB422" s="51">
        <v>0</v>
      </c>
      <c r="AC422" s="55">
        <v>0</v>
      </c>
    </row>
    <row r="423" spans="1:30" ht="25.5">
      <c r="A423" s="47"/>
      <c r="B423" s="172"/>
      <c r="C423" s="59">
        <v>4520</v>
      </c>
      <c r="D423" s="60" t="s">
        <v>24</v>
      </c>
      <c r="E423" s="169">
        <f>SUM([1]Paragrafy!E411)</f>
        <v>361</v>
      </c>
      <c r="F423" s="52">
        <f>ROUND([1]Paragrafy!$F411,0)</f>
        <v>360</v>
      </c>
      <c r="G423" s="53">
        <f t="shared" si="103"/>
        <v>0.99722991689750695</v>
      </c>
      <c r="H423" s="51">
        <f t="shared" si="108"/>
        <v>361</v>
      </c>
      <c r="I423" s="51">
        <f t="shared" si="109"/>
        <v>360</v>
      </c>
      <c r="J423" s="54">
        <v>0</v>
      </c>
      <c r="K423" s="51">
        <v>0</v>
      </c>
      <c r="L423" s="51">
        <f t="shared" si="110"/>
        <v>361</v>
      </c>
      <c r="M423" s="51">
        <f t="shared" si="111"/>
        <v>360</v>
      </c>
      <c r="N423" s="54">
        <v>0</v>
      </c>
      <c r="O423" s="51">
        <v>0</v>
      </c>
      <c r="P423" s="54">
        <v>0</v>
      </c>
      <c r="Q423" s="51">
        <v>0</v>
      </c>
      <c r="R423" s="54">
        <v>0</v>
      </c>
      <c r="S423" s="51">
        <v>0</v>
      </c>
      <c r="T423" s="54">
        <v>0</v>
      </c>
      <c r="U423" s="51">
        <v>0</v>
      </c>
      <c r="V423" s="54">
        <v>0</v>
      </c>
      <c r="W423" s="51">
        <v>0</v>
      </c>
      <c r="X423" s="54">
        <v>0</v>
      </c>
      <c r="Y423" s="51">
        <v>0</v>
      </c>
      <c r="Z423" s="54">
        <v>0</v>
      </c>
      <c r="AA423" s="51">
        <v>0</v>
      </c>
      <c r="AB423" s="54">
        <v>0</v>
      </c>
      <c r="AC423" s="55">
        <v>0</v>
      </c>
    </row>
    <row r="424" spans="1:30">
      <c r="A424" s="173"/>
      <c r="B424" s="172"/>
      <c r="C424" s="101">
        <v>4530</v>
      </c>
      <c r="D424" s="60" t="s">
        <v>223</v>
      </c>
      <c r="E424" s="174">
        <f>SUM([1]Paragrafy!E412)</f>
        <v>50000</v>
      </c>
      <c r="F424" s="54">
        <f>ROUND([1]Paragrafy!$F412,0)</f>
        <v>0</v>
      </c>
      <c r="G424" s="102">
        <f t="shared" si="103"/>
        <v>0</v>
      </c>
      <c r="H424" s="54">
        <f t="shared" si="108"/>
        <v>50000</v>
      </c>
      <c r="I424" s="54">
        <f t="shared" si="109"/>
        <v>0</v>
      </c>
      <c r="J424" s="54">
        <v>0</v>
      </c>
      <c r="K424" s="54">
        <v>0</v>
      </c>
      <c r="L424" s="54">
        <f t="shared" si="110"/>
        <v>50000</v>
      </c>
      <c r="M424" s="54">
        <f t="shared" si="111"/>
        <v>0</v>
      </c>
      <c r="N424" s="54">
        <v>0</v>
      </c>
      <c r="O424" s="54">
        <v>0</v>
      </c>
      <c r="P424" s="54">
        <v>0</v>
      </c>
      <c r="Q424" s="54">
        <v>0</v>
      </c>
      <c r="R424" s="54">
        <v>0</v>
      </c>
      <c r="S424" s="54">
        <v>0</v>
      </c>
      <c r="T424" s="54">
        <v>0</v>
      </c>
      <c r="U424" s="54">
        <v>0</v>
      </c>
      <c r="V424" s="54">
        <v>0</v>
      </c>
      <c r="W424" s="54">
        <v>0</v>
      </c>
      <c r="X424" s="54">
        <v>0</v>
      </c>
      <c r="Y424" s="54">
        <v>0</v>
      </c>
      <c r="Z424" s="54">
        <v>0</v>
      </c>
      <c r="AA424" s="54">
        <v>0</v>
      </c>
      <c r="AB424" s="54">
        <v>0</v>
      </c>
      <c r="AC424" s="55">
        <v>0</v>
      </c>
    </row>
    <row r="425" spans="1:30" ht="25.5">
      <c r="A425" s="47"/>
      <c r="B425" s="172"/>
      <c r="C425" s="59">
        <v>4590</v>
      </c>
      <c r="D425" s="60" t="s">
        <v>185</v>
      </c>
      <c r="E425" s="175">
        <f>SUM([1]Paragrafy!E413)</f>
        <v>240000</v>
      </c>
      <c r="F425" s="52">
        <f>ROUND([1]Paragrafy!$F413,0)</f>
        <v>187412</v>
      </c>
      <c r="G425" s="53">
        <f t="shared" si="103"/>
        <v>0.78088333333333337</v>
      </c>
      <c r="H425" s="54">
        <f t="shared" si="108"/>
        <v>240000</v>
      </c>
      <c r="I425" s="51">
        <f t="shared" si="109"/>
        <v>187412</v>
      </c>
      <c r="J425" s="54">
        <v>0</v>
      </c>
      <c r="K425" s="51">
        <v>0</v>
      </c>
      <c r="L425" s="54">
        <f t="shared" si="110"/>
        <v>240000</v>
      </c>
      <c r="M425" s="51">
        <f t="shared" si="111"/>
        <v>187412</v>
      </c>
      <c r="N425" s="54">
        <v>0</v>
      </c>
      <c r="O425" s="51">
        <v>0</v>
      </c>
      <c r="P425" s="54">
        <v>0</v>
      </c>
      <c r="Q425" s="51">
        <v>0</v>
      </c>
      <c r="R425" s="54">
        <v>0</v>
      </c>
      <c r="S425" s="51">
        <v>0</v>
      </c>
      <c r="T425" s="54">
        <v>0</v>
      </c>
      <c r="U425" s="51">
        <v>0</v>
      </c>
      <c r="V425" s="54">
        <v>0</v>
      </c>
      <c r="W425" s="51">
        <v>0</v>
      </c>
      <c r="X425" s="54">
        <v>0</v>
      </c>
      <c r="Y425" s="51">
        <v>0</v>
      </c>
      <c r="Z425" s="54">
        <v>0</v>
      </c>
      <c r="AA425" s="51">
        <v>0</v>
      </c>
      <c r="AB425" s="54">
        <v>0</v>
      </c>
      <c r="AC425" s="55">
        <v>0</v>
      </c>
      <c r="AD425" s="2"/>
    </row>
    <row r="426" spans="1:30" ht="24" customHeight="1">
      <c r="A426" s="48"/>
      <c r="B426" s="64"/>
      <c r="C426" s="59">
        <v>4600</v>
      </c>
      <c r="D426" s="60" t="s">
        <v>184</v>
      </c>
      <c r="E426" s="169">
        <f>SUM([1]Paragrafy!E414)</f>
        <v>55000</v>
      </c>
      <c r="F426" s="52">
        <f>ROUND([1]Paragrafy!$F414,0)</f>
        <v>9366</v>
      </c>
      <c r="G426" s="53">
        <f t="shared" si="103"/>
        <v>0.1702909090909091</v>
      </c>
      <c r="H426" s="51">
        <f t="shared" si="108"/>
        <v>55000</v>
      </c>
      <c r="I426" s="51">
        <f t="shared" si="109"/>
        <v>9366</v>
      </c>
      <c r="J426" s="51">
        <v>0</v>
      </c>
      <c r="K426" s="51">
        <v>0</v>
      </c>
      <c r="L426" s="51">
        <f t="shared" si="110"/>
        <v>55000</v>
      </c>
      <c r="M426" s="51">
        <f t="shared" si="111"/>
        <v>9366</v>
      </c>
      <c r="N426" s="54">
        <v>0</v>
      </c>
      <c r="O426" s="51">
        <v>0</v>
      </c>
      <c r="P426" s="51">
        <v>0</v>
      </c>
      <c r="Q426" s="51">
        <v>0</v>
      </c>
      <c r="R426" s="54">
        <v>0</v>
      </c>
      <c r="S426" s="51">
        <v>0</v>
      </c>
      <c r="T426" s="51">
        <v>0</v>
      </c>
      <c r="U426" s="51">
        <v>0</v>
      </c>
      <c r="V426" s="54">
        <v>0</v>
      </c>
      <c r="W426" s="51">
        <v>0</v>
      </c>
      <c r="X426" s="51">
        <v>0</v>
      </c>
      <c r="Y426" s="51">
        <v>0</v>
      </c>
      <c r="Z426" s="51">
        <v>0</v>
      </c>
      <c r="AA426" s="51">
        <v>0</v>
      </c>
      <c r="AB426" s="51">
        <v>0</v>
      </c>
      <c r="AC426" s="55">
        <v>0</v>
      </c>
    </row>
    <row r="427" spans="1:30" ht="25.5" customHeight="1">
      <c r="A427" s="64"/>
      <c r="B427" s="64"/>
      <c r="C427" s="59">
        <v>4610</v>
      </c>
      <c r="D427" s="60" t="s">
        <v>22</v>
      </c>
      <c r="E427" s="169">
        <f>SUM([1]Paragrafy!E415)</f>
        <v>116000</v>
      </c>
      <c r="F427" s="52">
        <f>ROUND([1]Paragrafy!$F415,0)</f>
        <v>106312</v>
      </c>
      <c r="G427" s="53">
        <f t="shared" si="103"/>
        <v>0.91648275862068962</v>
      </c>
      <c r="H427" s="51">
        <f t="shared" si="108"/>
        <v>116000</v>
      </c>
      <c r="I427" s="51">
        <f t="shared" si="109"/>
        <v>106312</v>
      </c>
      <c r="J427" s="51">
        <v>0</v>
      </c>
      <c r="K427" s="51">
        <v>0</v>
      </c>
      <c r="L427" s="51">
        <f t="shared" si="110"/>
        <v>116000</v>
      </c>
      <c r="M427" s="51">
        <f t="shared" si="111"/>
        <v>106312</v>
      </c>
      <c r="N427" s="50">
        <v>0</v>
      </c>
      <c r="O427" s="51">
        <v>0</v>
      </c>
      <c r="P427" s="55">
        <v>0</v>
      </c>
      <c r="Q427" s="51">
        <v>0</v>
      </c>
      <c r="R427" s="50">
        <v>0</v>
      </c>
      <c r="S427" s="51">
        <v>0</v>
      </c>
      <c r="T427" s="55">
        <v>0</v>
      </c>
      <c r="U427" s="51">
        <v>0</v>
      </c>
      <c r="V427" s="50">
        <v>0</v>
      </c>
      <c r="W427" s="51">
        <v>0</v>
      </c>
      <c r="X427" s="55">
        <v>0</v>
      </c>
      <c r="Y427" s="51">
        <v>0</v>
      </c>
      <c r="Z427" s="55">
        <v>0</v>
      </c>
      <c r="AA427" s="51">
        <v>0</v>
      </c>
      <c r="AB427" s="55">
        <v>0</v>
      </c>
      <c r="AC427" s="55">
        <v>0</v>
      </c>
    </row>
    <row r="428" spans="1:30" ht="25.5">
      <c r="A428" s="64"/>
      <c r="B428" s="64"/>
      <c r="C428" s="59">
        <v>6060</v>
      </c>
      <c r="D428" s="60" t="s">
        <v>19</v>
      </c>
      <c r="E428" s="169">
        <f>SUM([1]Paragrafy!E416)</f>
        <v>9736000</v>
      </c>
      <c r="F428" s="52">
        <f>ROUND([1]Paragrafy!$F416,0)</f>
        <v>9432325</v>
      </c>
      <c r="G428" s="53">
        <f t="shared" si="103"/>
        <v>0.96880905916187343</v>
      </c>
      <c r="H428" s="169">
        <v>0</v>
      </c>
      <c r="I428" s="169">
        <v>0</v>
      </c>
      <c r="J428" s="169">
        <v>0</v>
      </c>
      <c r="K428" s="51">
        <v>0</v>
      </c>
      <c r="L428" s="169">
        <v>0</v>
      </c>
      <c r="M428" s="169">
        <v>0</v>
      </c>
      <c r="N428" s="174">
        <v>0</v>
      </c>
      <c r="O428" s="51">
        <v>0</v>
      </c>
      <c r="P428" s="169">
        <v>0</v>
      </c>
      <c r="Q428" s="51">
        <v>0</v>
      </c>
      <c r="R428" s="174">
        <v>0</v>
      </c>
      <c r="S428" s="51">
        <v>0</v>
      </c>
      <c r="T428" s="169">
        <v>0</v>
      </c>
      <c r="U428" s="51">
        <v>0</v>
      </c>
      <c r="V428" s="174">
        <v>0</v>
      </c>
      <c r="W428" s="169"/>
      <c r="X428" s="169">
        <f>SUM(E428)</f>
        <v>9736000</v>
      </c>
      <c r="Y428" s="169">
        <f>SUM(F428)</f>
        <v>9432325</v>
      </c>
      <c r="Z428" s="169">
        <f>SUM(X428)</f>
        <v>9736000</v>
      </c>
      <c r="AA428" s="169">
        <f>SUM(Y428)</f>
        <v>9432325</v>
      </c>
      <c r="AB428" s="55">
        <v>0</v>
      </c>
      <c r="AC428" s="55">
        <v>0</v>
      </c>
    </row>
    <row r="429" spans="1:30" ht="37.5" customHeight="1">
      <c r="A429" s="64"/>
      <c r="B429" s="82"/>
      <c r="C429" s="59">
        <v>6170</v>
      </c>
      <c r="D429" s="60" t="s">
        <v>222</v>
      </c>
      <c r="E429" s="175">
        <f>SUM([1]Paragrafy!E417)</f>
        <v>77410</v>
      </c>
      <c r="F429" s="52">
        <f>ROUND([1]Paragrafy!$F417,0)</f>
        <v>77407</v>
      </c>
      <c r="G429" s="53">
        <f t="shared" si="103"/>
        <v>0.99996124531714248</v>
      </c>
      <c r="H429" s="169">
        <v>0</v>
      </c>
      <c r="I429" s="169">
        <v>0</v>
      </c>
      <c r="J429" s="169">
        <v>0</v>
      </c>
      <c r="K429" s="51">
        <v>0</v>
      </c>
      <c r="L429" s="169">
        <v>0</v>
      </c>
      <c r="M429" s="169">
        <v>0</v>
      </c>
      <c r="N429" s="174">
        <v>0</v>
      </c>
      <c r="O429" s="51">
        <v>0</v>
      </c>
      <c r="P429" s="169">
        <v>0</v>
      </c>
      <c r="Q429" s="51">
        <v>0</v>
      </c>
      <c r="R429" s="174">
        <v>0</v>
      </c>
      <c r="S429" s="51">
        <v>0</v>
      </c>
      <c r="T429" s="169">
        <v>0</v>
      </c>
      <c r="U429" s="51">
        <v>0</v>
      </c>
      <c r="V429" s="174">
        <v>0</v>
      </c>
      <c r="W429" s="169"/>
      <c r="X429" s="169">
        <f>SUM(E429)</f>
        <v>77410</v>
      </c>
      <c r="Y429" s="169">
        <f>SUM(F429)</f>
        <v>77407</v>
      </c>
      <c r="Z429" s="169">
        <f>SUM(X429)</f>
        <v>77410</v>
      </c>
      <c r="AA429" s="169">
        <f>SUM(Y429)</f>
        <v>77407</v>
      </c>
      <c r="AB429" s="55">
        <v>0</v>
      </c>
      <c r="AC429" s="55">
        <v>0</v>
      </c>
    </row>
    <row r="430" spans="1:30" s="46" customFormat="1" ht="16.5" customHeight="1">
      <c r="A430" s="65"/>
      <c r="B430" s="38" t="s">
        <v>221</v>
      </c>
      <c r="C430" s="110"/>
      <c r="D430" s="176" t="s">
        <v>8</v>
      </c>
      <c r="E430" s="40">
        <f>SUM(E431:E433)</f>
        <v>5589972</v>
      </c>
      <c r="F430" s="40">
        <f>SUM(F431:F433)</f>
        <v>5588309</v>
      </c>
      <c r="G430" s="42">
        <f t="shared" si="103"/>
        <v>0.99970250298212582</v>
      </c>
      <c r="H430" s="40">
        <f t="shared" ref="H430:AC430" si="112">SUM(H431:H433)</f>
        <v>1000</v>
      </c>
      <c r="I430" s="40">
        <f t="shared" si="112"/>
        <v>536</v>
      </c>
      <c r="J430" s="40">
        <f t="shared" si="112"/>
        <v>0</v>
      </c>
      <c r="K430" s="40">
        <f t="shared" si="112"/>
        <v>0</v>
      </c>
      <c r="L430" s="40">
        <f t="shared" si="112"/>
        <v>0</v>
      </c>
      <c r="M430" s="177">
        <f t="shared" si="112"/>
        <v>0</v>
      </c>
      <c r="N430" s="44">
        <f t="shared" si="112"/>
        <v>0</v>
      </c>
      <c r="O430" s="40">
        <f t="shared" si="112"/>
        <v>0</v>
      </c>
      <c r="P430" s="40">
        <f t="shared" si="112"/>
        <v>0</v>
      </c>
      <c r="Q430" s="40">
        <f t="shared" si="112"/>
        <v>0</v>
      </c>
      <c r="R430" s="44">
        <f t="shared" si="112"/>
        <v>1000</v>
      </c>
      <c r="S430" s="40">
        <f t="shared" si="112"/>
        <v>536</v>
      </c>
      <c r="T430" s="40">
        <f t="shared" si="112"/>
        <v>0</v>
      </c>
      <c r="U430" s="40">
        <f t="shared" si="112"/>
        <v>0</v>
      </c>
      <c r="V430" s="44">
        <f t="shared" si="112"/>
        <v>0</v>
      </c>
      <c r="W430" s="40">
        <f t="shared" si="112"/>
        <v>0</v>
      </c>
      <c r="X430" s="40">
        <f t="shared" si="112"/>
        <v>5588972</v>
      </c>
      <c r="Y430" s="40">
        <f t="shared" si="112"/>
        <v>5587773</v>
      </c>
      <c r="Z430" s="40">
        <f t="shared" si="112"/>
        <v>0</v>
      </c>
      <c r="AA430" s="40">
        <f t="shared" si="112"/>
        <v>0</v>
      </c>
      <c r="AB430" s="40">
        <f t="shared" si="112"/>
        <v>5588972</v>
      </c>
      <c r="AC430" s="40">
        <f t="shared" si="112"/>
        <v>5587773</v>
      </c>
    </row>
    <row r="431" spans="1:30" ht="49.5" customHeight="1">
      <c r="A431" s="64"/>
      <c r="B431" s="67"/>
      <c r="C431" s="59">
        <v>4569</v>
      </c>
      <c r="D431" s="60" t="s">
        <v>75</v>
      </c>
      <c r="E431" s="178">
        <f>SUM([1]Paragrafy!E419)</f>
        <v>1000</v>
      </c>
      <c r="F431" s="52">
        <v>536</v>
      </c>
      <c r="G431" s="179">
        <f t="shared" si="103"/>
        <v>0.53600000000000003</v>
      </c>
      <c r="H431" s="178">
        <f>SUM(E431)</f>
        <v>1000</v>
      </c>
      <c r="I431" s="178">
        <f>SUM(F431)</f>
        <v>536</v>
      </c>
      <c r="J431" s="178">
        <v>0</v>
      </c>
      <c r="K431" s="178">
        <v>0</v>
      </c>
      <c r="L431" s="178">
        <v>0</v>
      </c>
      <c r="M431" s="178">
        <v>0</v>
      </c>
      <c r="N431" s="180">
        <v>0</v>
      </c>
      <c r="O431" s="178">
        <v>0</v>
      </c>
      <c r="P431" s="178">
        <v>0</v>
      </c>
      <c r="Q431" s="178">
        <v>0</v>
      </c>
      <c r="R431" s="180">
        <f>SUM(H431)</f>
        <v>1000</v>
      </c>
      <c r="S431" s="178">
        <f>SUM(I431)</f>
        <v>536</v>
      </c>
      <c r="T431" s="178">
        <v>0</v>
      </c>
      <c r="U431" s="178">
        <v>0</v>
      </c>
      <c r="V431" s="180">
        <v>0</v>
      </c>
      <c r="W431" s="178">
        <v>0</v>
      </c>
      <c r="X431" s="178">
        <v>0</v>
      </c>
      <c r="Y431" s="178">
        <v>0</v>
      </c>
      <c r="Z431" s="178">
        <v>0</v>
      </c>
      <c r="AA431" s="178">
        <v>0</v>
      </c>
      <c r="AB431" s="178">
        <v>0</v>
      </c>
      <c r="AC431" s="178">
        <v>0</v>
      </c>
    </row>
    <row r="432" spans="1:30" ht="49.5" customHeight="1">
      <c r="A432" s="64"/>
      <c r="B432" s="64"/>
      <c r="C432" s="59">
        <v>6209</v>
      </c>
      <c r="D432" s="60" t="s">
        <v>74</v>
      </c>
      <c r="E432" s="51">
        <f>SUM([1]Paragrafy!E420)</f>
        <v>5583972</v>
      </c>
      <c r="F432" s="52">
        <f>ROUND([1]Paragrafy!$F420,0)</f>
        <v>5583964</v>
      </c>
      <c r="G432" s="53">
        <f t="shared" si="103"/>
        <v>0.9999985673280597</v>
      </c>
      <c r="H432" s="169">
        <v>0</v>
      </c>
      <c r="I432" s="169">
        <v>0</v>
      </c>
      <c r="J432" s="51">
        <v>0</v>
      </c>
      <c r="K432" s="51">
        <v>0</v>
      </c>
      <c r="L432" s="55">
        <v>0</v>
      </c>
      <c r="M432" s="55">
        <v>0</v>
      </c>
      <c r="N432" s="50">
        <v>0</v>
      </c>
      <c r="O432" s="55">
        <v>0</v>
      </c>
      <c r="P432" s="55">
        <v>0</v>
      </c>
      <c r="Q432" s="55">
        <v>0</v>
      </c>
      <c r="R432" s="50">
        <v>0</v>
      </c>
      <c r="S432" s="55">
        <v>0</v>
      </c>
      <c r="T432" s="55">
        <v>0</v>
      </c>
      <c r="U432" s="55">
        <v>0</v>
      </c>
      <c r="V432" s="50">
        <v>0</v>
      </c>
      <c r="W432" s="55">
        <v>0</v>
      </c>
      <c r="X432" s="51">
        <f>SUM(E432)</f>
        <v>5583972</v>
      </c>
      <c r="Y432" s="51">
        <f>SUM(F432)</f>
        <v>5583964</v>
      </c>
      <c r="Z432" s="55">
        <v>0</v>
      </c>
      <c r="AA432" s="55">
        <v>0</v>
      </c>
      <c r="AB432" s="51">
        <f>SUM(X432)</f>
        <v>5583972</v>
      </c>
      <c r="AC432" s="51">
        <f>SUM(Y432)</f>
        <v>5583964</v>
      </c>
    </row>
    <row r="433" spans="1:29" ht="76.5">
      <c r="A433" s="72"/>
      <c r="B433" s="72"/>
      <c r="C433" s="95">
        <v>6669</v>
      </c>
      <c r="D433" s="115" t="s">
        <v>73</v>
      </c>
      <c r="E433" s="99">
        <f>SUM([1]Paragrafy!E421)</f>
        <v>5000</v>
      </c>
      <c r="F433" s="52">
        <f>ROUND([1]Paragrafy!$F421,0)</f>
        <v>3809</v>
      </c>
      <c r="G433" s="98">
        <f t="shared" si="103"/>
        <v>0.76180000000000003</v>
      </c>
      <c r="H433" s="171">
        <v>0</v>
      </c>
      <c r="I433" s="171">
        <v>0</v>
      </c>
      <c r="J433" s="171">
        <v>0</v>
      </c>
      <c r="K433" s="171">
        <v>0</v>
      </c>
      <c r="L433" s="171">
        <v>0</v>
      </c>
      <c r="M433" s="171">
        <v>0</v>
      </c>
      <c r="N433" s="181">
        <v>0</v>
      </c>
      <c r="O433" s="171">
        <v>0</v>
      </c>
      <c r="P433" s="171">
        <v>0</v>
      </c>
      <c r="Q433" s="171">
        <v>0</v>
      </c>
      <c r="R433" s="181">
        <v>0</v>
      </c>
      <c r="S433" s="171">
        <v>0</v>
      </c>
      <c r="T433" s="171">
        <v>0</v>
      </c>
      <c r="U433" s="171">
        <v>0</v>
      </c>
      <c r="V433" s="181">
        <v>0</v>
      </c>
      <c r="W433" s="171">
        <v>0</v>
      </c>
      <c r="X433" s="99">
        <f>SUM(E433)</f>
        <v>5000</v>
      </c>
      <c r="Y433" s="99">
        <f>SUM(F433)</f>
        <v>3809</v>
      </c>
      <c r="Z433" s="117">
        <v>0</v>
      </c>
      <c r="AA433" s="117">
        <v>0</v>
      </c>
      <c r="AB433" s="99">
        <f>SUM(X433)</f>
        <v>5000</v>
      </c>
      <c r="AC433" s="99">
        <f>SUM(Y433)</f>
        <v>3809</v>
      </c>
    </row>
    <row r="434" spans="1:29" ht="18.75" customHeight="1">
      <c r="A434" s="28" t="s">
        <v>220</v>
      </c>
      <c r="B434" s="29"/>
      <c r="C434" s="182"/>
      <c r="D434" s="123" t="s">
        <v>219</v>
      </c>
      <c r="E434" s="183">
        <f>SUM(E435+E459+E464+E466)</f>
        <v>2993091</v>
      </c>
      <c r="F434" s="183">
        <f>SUM(F435+F459+F464+F466)</f>
        <v>2851453</v>
      </c>
      <c r="G434" s="32">
        <f t="shared" si="103"/>
        <v>0.95267835157701519</v>
      </c>
      <c r="H434" s="183">
        <f t="shared" ref="H434:AC434" si="113">SUM(H435+H459+H464+H466)</f>
        <v>2973472</v>
      </c>
      <c r="I434" s="183">
        <f t="shared" si="113"/>
        <v>2831835</v>
      </c>
      <c r="J434" s="183">
        <f t="shared" si="113"/>
        <v>2074636</v>
      </c>
      <c r="K434" s="183">
        <f t="shared" si="113"/>
        <v>2014139</v>
      </c>
      <c r="L434" s="183">
        <f t="shared" si="113"/>
        <v>896236</v>
      </c>
      <c r="M434" s="183">
        <f t="shared" si="113"/>
        <v>815624</v>
      </c>
      <c r="N434" s="184">
        <f t="shared" si="113"/>
        <v>0</v>
      </c>
      <c r="O434" s="183">
        <f t="shared" si="113"/>
        <v>0</v>
      </c>
      <c r="P434" s="183">
        <f t="shared" si="113"/>
        <v>2600</v>
      </c>
      <c r="Q434" s="183">
        <f t="shared" si="113"/>
        <v>2072</v>
      </c>
      <c r="R434" s="184">
        <f t="shared" si="113"/>
        <v>0</v>
      </c>
      <c r="S434" s="183">
        <f t="shared" si="113"/>
        <v>0</v>
      </c>
      <c r="T434" s="183">
        <f t="shared" si="113"/>
        <v>0</v>
      </c>
      <c r="U434" s="183">
        <f t="shared" si="113"/>
        <v>0</v>
      </c>
      <c r="V434" s="184">
        <f t="shared" si="113"/>
        <v>0</v>
      </c>
      <c r="W434" s="183">
        <f t="shared" si="113"/>
        <v>0</v>
      </c>
      <c r="X434" s="183">
        <f t="shared" si="113"/>
        <v>19619</v>
      </c>
      <c r="Y434" s="183">
        <f t="shared" si="113"/>
        <v>19618</v>
      </c>
      <c r="Z434" s="183">
        <f t="shared" si="113"/>
        <v>19619</v>
      </c>
      <c r="AA434" s="183">
        <f t="shared" si="113"/>
        <v>19618</v>
      </c>
      <c r="AB434" s="183">
        <f t="shared" si="113"/>
        <v>0</v>
      </c>
      <c r="AC434" s="183">
        <f t="shared" si="113"/>
        <v>0</v>
      </c>
    </row>
    <row r="435" spans="1:29" s="46" customFormat="1" ht="16.5" customHeight="1">
      <c r="A435" s="37"/>
      <c r="B435" s="185" t="s">
        <v>218</v>
      </c>
      <c r="C435" s="110"/>
      <c r="D435" s="39" t="s">
        <v>217</v>
      </c>
      <c r="E435" s="162">
        <f>SUM(E436:E458)</f>
        <v>2649091</v>
      </c>
      <c r="F435" s="162">
        <f>SUM(F436:F458)</f>
        <v>2531835</v>
      </c>
      <c r="G435" s="58">
        <f t="shared" si="103"/>
        <v>0.95573726987861118</v>
      </c>
      <c r="H435" s="162">
        <f t="shared" ref="H435:AC435" si="114">SUM(H436:H458)</f>
        <v>2629472</v>
      </c>
      <c r="I435" s="162">
        <f t="shared" si="114"/>
        <v>2512217</v>
      </c>
      <c r="J435" s="162">
        <f t="shared" si="114"/>
        <v>2069636</v>
      </c>
      <c r="K435" s="162">
        <f t="shared" si="114"/>
        <v>2010634</v>
      </c>
      <c r="L435" s="162">
        <f t="shared" si="114"/>
        <v>557236</v>
      </c>
      <c r="M435" s="162">
        <f t="shared" si="114"/>
        <v>499511</v>
      </c>
      <c r="N435" s="186">
        <f t="shared" si="114"/>
        <v>0</v>
      </c>
      <c r="O435" s="162">
        <f t="shared" si="114"/>
        <v>0</v>
      </c>
      <c r="P435" s="162">
        <f t="shared" si="114"/>
        <v>2600</v>
      </c>
      <c r="Q435" s="162">
        <f t="shared" si="114"/>
        <v>2072</v>
      </c>
      <c r="R435" s="186">
        <f t="shared" si="114"/>
        <v>0</v>
      </c>
      <c r="S435" s="162">
        <f t="shared" si="114"/>
        <v>0</v>
      </c>
      <c r="T435" s="162">
        <f t="shared" si="114"/>
        <v>0</v>
      </c>
      <c r="U435" s="162">
        <f t="shared" si="114"/>
        <v>0</v>
      </c>
      <c r="V435" s="186">
        <f t="shared" si="114"/>
        <v>0</v>
      </c>
      <c r="W435" s="162">
        <f t="shared" si="114"/>
        <v>0</v>
      </c>
      <c r="X435" s="162">
        <f t="shared" si="114"/>
        <v>19619</v>
      </c>
      <c r="Y435" s="162">
        <f t="shared" si="114"/>
        <v>19618</v>
      </c>
      <c r="Z435" s="162">
        <f t="shared" si="114"/>
        <v>19619</v>
      </c>
      <c r="AA435" s="162">
        <f t="shared" si="114"/>
        <v>19618</v>
      </c>
      <c r="AB435" s="162">
        <f t="shared" si="114"/>
        <v>0</v>
      </c>
      <c r="AC435" s="162">
        <f t="shared" si="114"/>
        <v>0</v>
      </c>
    </row>
    <row r="436" spans="1:29" ht="12.75" customHeight="1">
      <c r="A436" s="47"/>
      <c r="B436" s="187"/>
      <c r="C436" s="59">
        <v>3020</v>
      </c>
      <c r="D436" s="60" t="s">
        <v>40</v>
      </c>
      <c r="E436" s="51">
        <f>SUM([1]Paragrafy!E424)</f>
        <v>2600</v>
      </c>
      <c r="F436" s="52">
        <f>ROUND([1]Paragrafy!$F424,0)</f>
        <v>2072</v>
      </c>
      <c r="G436" s="53">
        <f t="shared" si="103"/>
        <v>0.79692307692307696</v>
      </c>
      <c r="H436" s="51">
        <f t="shared" ref="H436:H457" si="115">SUM(E436)</f>
        <v>2600</v>
      </c>
      <c r="I436" s="51">
        <f t="shared" ref="I436:I457" si="116">SUM(F436)</f>
        <v>2072</v>
      </c>
      <c r="J436" s="55">
        <v>0</v>
      </c>
      <c r="K436" s="55">
        <v>0</v>
      </c>
      <c r="L436" s="55">
        <v>0</v>
      </c>
      <c r="M436" s="55">
        <v>0</v>
      </c>
      <c r="N436" s="50">
        <v>0</v>
      </c>
      <c r="O436" s="55">
        <v>0</v>
      </c>
      <c r="P436" s="51">
        <f>SUM(H436)</f>
        <v>2600</v>
      </c>
      <c r="Q436" s="51">
        <f>SUM(I436)</f>
        <v>2072</v>
      </c>
      <c r="R436" s="50">
        <v>0</v>
      </c>
      <c r="S436" s="55">
        <v>0</v>
      </c>
      <c r="T436" s="55">
        <v>0</v>
      </c>
      <c r="U436" s="55">
        <v>0</v>
      </c>
      <c r="V436" s="50">
        <v>0</v>
      </c>
      <c r="W436" s="55">
        <v>0</v>
      </c>
      <c r="X436" s="55">
        <v>0</v>
      </c>
      <c r="Y436" s="55">
        <v>0</v>
      </c>
      <c r="Z436" s="55">
        <v>0</v>
      </c>
      <c r="AA436" s="55">
        <v>0</v>
      </c>
      <c r="AB436" s="55">
        <v>0</v>
      </c>
      <c r="AC436" s="55">
        <v>0</v>
      </c>
    </row>
    <row r="437" spans="1:29">
      <c r="A437" s="47"/>
      <c r="B437" s="187"/>
      <c r="C437" s="59">
        <v>4010</v>
      </c>
      <c r="D437" s="60" t="s">
        <v>39</v>
      </c>
      <c r="E437" s="51">
        <f>SUM([1]Paragrafy!E425)</f>
        <v>1643104</v>
      </c>
      <c r="F437" s="52">
        <f>ROUND([1]Paragrafy!$F425,0)</f>
        <v>1587056</v>
      </c>
      <c r="G437" s="53">
        <f t="shared" si="103"/>
        <v>0.96588895164274446</v>
      </c>
      <c r="H437" s="51">
        <f t="shared" si="115"/>
        <v>1643104</v>
      </c>
      <c r="I437" s="51">
        <f t="shared" si="116"/>
        <v>1587056</v>
      </c>
      <c r="J437" s="51">
        <f t="shared" ref="J437:K440" si="117">SUM(H437)</f>
        <v>1643104</v>
      </c>
      <c r="K437" s="51">
        <f t="shared" si="117"/>
        <v>1587056</v>
      </c>
      <c r="L437" s="55">
        <v>0</v>
      </c>
      <c r="M437" s="55">
        <v>0</v>
      </c>
      <c r="N437" s="50">
        <v>0</v>
      </c>
      <c r="O437" s="55">
        <v>0</v>
      </c>
      <c r="P437" s="55">
        <v>0</v>
      </c>
      <c r="Q437" s="55">
        <v>0</v>
      </c>
      <c r="R437" s="50">
        <v>0</v>
      </c>
      <c r="S437" s="55">
        <v>0</v>
      </c>
      <c r="T437" s="55">
        <v>0</v>
      </c>
      <c r="U437" s="55">
        <v>0</v>
      </c>
      <c r="V437" s="50">
        <v>0</v>
      </c>
      <c r="W437" s="55">
        <v>0</v>
      </c>
      <c r="X437" s="55">
        <v>0</v>
      </c>
      <c r="Y437" s="55">
        <v>0</v>
      </c>
      <c r="Z437" s="55">
        <v>0</v>
      </c>
      <c r="AA437" s="55">
        <v>0</v>
      </c>
      <c r="AB437" s="55">
        <v>0</v>
      </c>
      <c r="AC437" s="55">
        <v>0</v>
      </c>
    </row>
    <row r="438" spans="1:29">
      <c r="A438" s="47"/>
      <c r="B438" s="187"/>
      <c r="C438" s="59">
        <v>4040</v>
      </c>
      <c r="D438" s="60" t="s">
        <v>38</v>
      </c>
      <c r="E438" s="51">
        <f>SUM([1]Paragrafy!E426)</f>
        <v>119356</v>
      </c>
      <c r="F438" s="52">
        <f>ROUND([1]Paragrafy!$F426,0)</f>
        <v>119355</v>
      </c>
      <c r="G438" s="53">
        <f t="shared" si="103"/>
        <v>0.99999162170314015</v>
      </c>
      <c r="H438" s="51">
        <f t="shared" si="115"/>
        <v>119356</v>
      </c>
      <c r="I438" s="51">
        <f t="shared" si="116"/>
        <v>119355</v>
      </c>
      <c r="J438" s="51">
        <f t="shared" si="117"/>
        <v>119356</v>
      </c>
      <c r="K438" s="51">
        <f t="shared" si="117"/>
        <v>119355</v>
      </c>
      <c r="L438" s="55">
        <v>0</v>
      </c>
      <c r="M438" s="55">
        <v>0</v>
      </c>
      <c r="N438" s="50">
        <v>0</v>
      </c>
      <c r="O438" s="55">
        <v>0</v>
      </c>
      <c r="P438" s="55">
        <v>0</v>
      </c>
      <c r="Q438" s="55">
        <v>0</v>
      </c>
      <c r="R438" s="50">
        <v>0</v>
      </c>
      <c r="S438" s="55">
        <v>0</v>
      </c>
      <c r="T438" s="55">
        <v>0</v>
      </c>
      <c r="U438" s="55">
        <v>0</v>
      </c>
      <c r="V438" s="50">
        <v>0</v>
      </c>
      <c r="W438" s="55">
        <v>0</v>
      </c>
      <c r="X438" s="55">
        <v>0</v>
      </c>
      <c r="Y438" s="55">
        <v>0</v>
      </c>
      <c r="Z438" s="55">
        <v>0</v>
      </c>
      <c r="AA438" s="55">
        <v>0</v>
      </c>
      <c r="AB438" s="55">
        <v>0</v>
      </c>
      <c r="AC438" s="55">
        <v>0</v>
      </c>
    </row>
    <row r="439" spans="1:29">
      <c r="A439" s="47"/>
      <c r="B439" s="187"/>
      <c r="C439" s="59">
        <v>4110</v>
      </c>
      <c r="D439" s="60" t="s">
        <v>5</v>
      </c>
      <c r="E439" s="51">
        <f>SUM([1]Paragrafy!E427)</f>
        <v>276854</v>
      </c>
      <c r="F439" s="52">
        <f>ROUND([1]Paragrafy!$F427,0)</f>
        <v>274256</v>
      </c>
      <c r="G439" s="53">
        <f t="shared" ref="G439:G502" si="118">F439/E439</f>
        <v>0.99061599254480703</v>
      </c>
      <c r="H439" s="51">
        <f t="shared" si="115"/>
        <v>276854</v>
      </c>
      <c r="I439" s="51">
        <f t="shared" si="116"/>
        <v>274256</v>
      </c>
      <c r="J439" s="51">
        <f t="shared" si="117"/>
        <v>276854</v>
      </c>
      <c r="K439" s="51">
        <f t="shared" si="117"/>
        <v>274256</v>
      </c>
      <c r="L439" s="55">
        <v>0</v>
      </c>
      <c r="M439" s="55">
        <v>0</v>
      </c>
      <c r="N439" s="50">
        <v>0</v>
      </c>
      <c r="O439" s="55">
        <v>0</v>
      </c>
      <c r="P439" s="55">
        <v>0</v>
      </c>
      <c r="Q439" s="55">
        <v>0</v>
      </c>
      <c r="R439" s="50">
        <v>0</v>
      </c>
      <c r="S439" s="55">
        <v>0</v>
      </c>
      <c r="T439" s="55">
        <v>0</v>
      </c>
      <c r="U439" s="55">
        <v>0</v>
      </c>
      <c r="V439" s="50">
        <v>0</v>
      </c>
      <c r="W439" s="55">
        <v>0</v>
      </c>
      <c r="X439" s="55">
        <v>0</v>
      </c>
      <c r="Y439" s="55">
        <v>0</v>
      </c>
      <c r="Z439" s="55">
        <v>0</v>
      </c>
      <c r="AA439" s="55">
        <v>0</v>
      </c>
      <c r="AB439" s="55">
        <v>0</v>
      </c>
      <c r="AC439" s="55">
        <v>0</v>
      </c>
    </row>
    <row r="440" spans="1:29">
      <c r="A440" s="47"/>
      <c r="B440" s="187"/>
      <c r="C440" s="59">
        <v>4120</v>
      </c>
      <c r="D440" s="60" t="s">
        <v>4</v>
      </c>
      <c r="E440" s="51">
        <f>SUM([1]Paragrafy!E428)</f>
        <v>24322</v>
      </c>
      <c r="F440" s="52">
        <f>ROUND([1]Paragrafy!$F428,0)</f>
        <v>23967</v>
      </c>
      <c r="G440" s="53">
        <f t="shared" si="118"/>
        <v>0.98540416084203597</v>
      </c>
      <c r="H440" s="51">
        <f t="shared" si="115"/>
        <v>24322</v>
      </c>
      <c r="I440" s="51">
        <f t="shared" si="116"/>
        <v>23967</v>
      </c>
      <c r="J440" s="51">
        <f t="shared" si="117"/>
        <v>24322</v>
      </c>
      <c r="K440" s="51">
        <f t="shared" si="117"/>
        <v>23967</v>
      </c>
      <c r="L440" s="55">
        <v>0</v>
      </c>
      <c r="M440" s="55">
        <v>0</v>
      </c>
      <c r="N440" s="50">
        <v>0</v>
      </c>
      <c r="O440" s="55">
        <v>0</v>
      </c>
      <c r="P440" s="55">
        <v>0</v>
      </c>
      <c r="Q440" s="55">
        <v>0</v>
      </c>
      <c r="R440" s="50">
        <v>0</v>
      </c>
      <c r="S440" s="55">
        <v>0</v>
      </c>
      <c r="T440" s="55">
        <v>0</v>
      </c>
      <c r="U440" s="55">
        <v>0</v>
      </c>
      <c r="V440" s="50">
        <v>0</v>
      </c>
      <c r="W440" s="55">
        <v>0</v>
      </c>
      <c r="X440" s="55">
        <v>0</v>
      </c>
      <c r="Y440" s="55">
        <v>0</v>
      </c>
      <c r="Z440" s="55">
        <v>0</v>
      </c>
      <c r="AA440" s="55">
        <v>0</v>
      </c>
      <c r="AB440" s="55">
        <v>0</v>
      </c>
      <c r="AC440" s="55">
        <v>0</v>
      </c>
    </row>
    <row r="441" spans="1:29" ht="25.5">
      <c r="A441" s="47"/>
      <c r="B441" s="187"/>
      <c r="C441" s="59">
        <v>4140</v>
      </c>
      <c r="D441" s="60" t="s">
        <v>95</v>
      </c>
      <c r="E441" s="51">
        <f>SUM([1]Paragrafy!E429)</f>
        <v>16000</v>
      </c>
      <c r="F441" s="52">
        <f>ROUND([1]Paragrafy!$F429,0)</f>
        <v>14120</v>
      </c>
      <c r="G441" s="53">
        <f t="shared" si="118"/>
        <v>0.88249999999999995</v>
      </c>
      <c r="H441" s="51">
        <f t="shared" si="115"/>
        <v>16000</v>
      </c>
      <c r="I441" s="51">
        <f t="shared" si="116"/>
        <v>14120</v>
      </c>
      <c r="J441" s="55">
        <v>0</v>
      </c>
      <c r="K441" s="55">
        <v>0</v>
      </c>
      <c r="L441" s="51">
        <f>SUM(H441)</f>
        <v>16000</v>
      </c>
      <c r="M441" s="51">
        <f>SUM(I441)</f>
        <v>14120</v>
      </c>
      <c r="N441" s="50">
        <v>0</v>
      </c>
      <c r="O441" s="55">
        <v>0</v>
      </c>
      <c r="P441" s="55">
        <v>0</v>
      </c>
      <c r="Q441" s="55">
        <v>0</v>
      </c>
      <c r="R441" s="50">
        <v>0</v>
      </c>
      <c r="S441" s="55">
        <v>0</v>
      </c>
      <c r="T441" s="55">
        <v>0</v>
      </c>
      <c r="U441" s="55">
        <v>0</v>
      </c>
      <c r="V441" s="50">
        <v>0</v>
      </c>
      <c r="W441" s="55">
        <v>0</v>
      </c>
      <c r="X441" s="55">
        <v>0</v>
      </c>
      <c r="Y441" s="55">
        <v>0</v>
      </c>
      <c r="Z441" s="55">
        <v>0</v>
      </c>
      <c r="AA441" s="55">
        <v>0</v>
      </c>
      <c r="AB441" s="55">
        <v>0</v>
      </c>
      <c r="AC441" s="55">
        <v>0</v>
      </c>
    </row>
    <row r="442" spans="1:29">
      <c r="A442" s="47"/>
      <c r="B442" s="187"/>
      <c r="C442" s="59">
        <v>4170</v>
      </c>
      <c r="D442" s="60" t="s">
        <v>3</v>
      </c>
      <c r="E442" s="51">
        <f>SUM([1]Paragrafy!E430)</f>
        <v>6000</v>
      </c>
      <c r="F442" s="52">
        <f>ROUND([1]Paragrafy!$F430,0)</f>
        <v>6000</v>
      </c>
      <c r="G442" s="53">
        <f t="shared" si="118"/>
        <v>1</v>
      </c>
      <c r="H442" s="51">
        <f t="shared" si="115"/>
        <v>6000</v>
      </c>
      <c r="I442" s="51">
        <f t="shared" si="116"/>
        <v>6000</v>
      </c>
      <c r="J442" s="51">
        <f>SUM(H442)</f>
        <v>6000</v>
      </c>
      <c r="K442" s="51">
        <f>SUM(I442)</f>
        <v>6000</v>
      </c>
      <c r="L442" s="51">
        <v>0</v>
      </c>
      <c r="M442" s="51">
        <v>0</v>
      </c>
      <c r="N442" s="51">
        <v>0</v>
      </c>
      <c r="O442" s="51">
        <v>0</v>
      </c>
      <c r="P442" s="51">
        <v>0</v>
      </c>
      <c r="Q442" s="51">
        <v>0</v>
      </c>
      <c r="R442" s="51">
        <v>0</v>
      </c>
      <c r="S442" s="51">
        <v>0</v>
      </c>
      <c r="T442" s="51">
        <v>0</v>
      </c>
      <c r="U442" s="51">
        <v>0</v>
      </c>
      <c r="V442" s="51">
        <v>0</v>
      </c>
      <c r="W442" s="51">
        <v>0</v>
      </c>
      <c r="X442" s="51">
        <v>0</v>
      </c>
      <c r="Y442" s="51">
        <v>0</v>
      </c>
      <c r="Z442" s="51">
        <v>0</v>
      </c>
      <c r="AA442" s="51">
        <v>0</v>
      </c>
      <c r="AB442" s="51">
        <v>0</v>
      </c>
      <c r="AC442" s="51">
        <v>0</v>
      </c>
    </row>
    <row r="443" spans="1:29">
      <c r="A443" s="47"/>
      <c r="B443" s="187"/>
      <c r="C443" s="59">
        <v>4210</v>
      </c>
      <c r="D443" s="60" t="s">
        <v>2</v>
      </c>
      <c r="E443" s="51">
        <f>SUM([1]Paragrafy!E431)</f>
        <v>136781</v>
      </c>
      <c r="F443" s="52">
        <f>ROUND([1]Paragrafy!$F431,0)</f>
        <v>129460</v>
      </c>
      <c r="G443" s="53">
        <f t="shared" si="118"/>
        <v>0.94647648430703091</v>
      </c>
      <c r="H443" s="51">
        <f t="shared" si="115"/>
        <v>136781</v>
      </c>
      <c r="I443" s="51">
        <f t="shared" si="116"/>
        <v>129460</v>
      </c>
      <c r="J443" s="55">
        <v>0</v>
      </c>
      <c r="K443" s="55">
        <v>0</v>
      </c>
      <c r="L443" s="51">
        <f t="shared" ref="L443:L457" si="119">SUM(H443)</f>
        <v>136781</v>
      </c>
      <c r="M443" s="51">
        <f t="shared" ref="M443:M457" si="120">SUM(I443)</f>
        <v>129460</v>
      </c>
      <c r="N443" s="50">
        <v>0</v>
      </c>
      <c r="O443" s="55">
        <v>0</v>
      </c>
      <c r="P443" s="55">
        <v>0</v>
      </c>
      <c r="Q443" s="55">
        <v>0</v>
      </c>
      <c r="R443" s="50">
        <v>0</v>
      </c>
      <c r="S443" s="55">
        <v>0</v>
      </c>
      <c r="T443" s="55">
        <v>0</v>
      </c>
      <c r="U443" s="55">
        <v>0</v>
      </c>
      <c r="V443" s="50">
        <v>0</v>
      </c>
      <c r="W443" s="55">
        <v>0</v>
      </c>
      <c r="X443" s="55">
        <v>0</v>
      </c>
      <c r="Y443" s="55">
        <v>0</v>
      </c>
      <c r="Z443" s="55">
        <v>0</v>
      </c>
      <c r="AA443" s="55">
        <v>0</v>
      </c>
      <c r="AB443" s="55">
        <v>0</v>
      </c>
      <c r="AC443" s="55">
        <v>0</v>
      </c>
    </row>
    <row r="444" spans="1:29">
      <c r="A444" s="47"/>
      <c r="B444" s="187"/>
      <c r="C444" s="59">
        <v>4260</v>
      </c>
      <c r="D444" s="60" t="s">
        <v>36</v>
      </c>
      <c r="E444" s="51">
        <f>SUM([1]Paragrafy!E432)</f>
        <v>115800</v>
      </c>
      <c r="F444" s="52">
        <f>ROUND([1]Paragrafy!$F432,0)</f>
        <v>93707</v>
      </c>
      <c r="G444" s="53">
        <f t="shared" si="118"/>
        <v>0.80921416234887733</v>
      </c>
      <c r="H444" s="51">
        <f t="shared" si="115"/>
        <v>115800</v>
      </c>
      <c r="I444" s="51">
        <f t="shared" si="116"/>
        <v>93707</v>
      </c>
      <c r="J444" s="55">
        <v>0</v>
      </c>
      <c r="K444" s="55">
        <v>0</v>
      </c>
      <c r="L444" s="51">
        <f t="shared" si="119"/>
        <v>115800</v>
      </c>
      <c r="M444" s="51">
        <f t="shared" si="120"/>
        <v>93707</v>
      </c>
      <c r="N444" s="50">
        <v>0</v>
      </c>
      <c r="O444" s="55">
        <v>0</v>
      </c>
      <c r="P444" s="55">
        <v>0</v>
      </c>
      <c r="Q444" s="55">
        <v>0</v>
      </c>
      <c r="R444" s="50">
        <v>0</v>
      </c>
      <c r="S444" s="55">
        <v>0</v>
      </c>
      <c r="T444" s="55">
        <v>0</v>
      </c>
      <c r="U444" s="55">
        <v>0</v>
      </c>
      <c r="V444" s="50">
        <v>0</v>
      </c>
      <c r="W444" s="55">
        <v>0</v>
      </c>
      <c r="X444" s="55">
        <v>0</v>
      </c>
      <c r="Y444" s="55">
        <v>0</v>
      </c>
      <c r="Z444" s="55">
        <v>0</v>
      </c>
      <c r="AA444" s="55">
        <v>0</v>
      </c>
      <c r="AB444" s="55">
        <v>0</v>
      </c>
      <c r="AC444" s="55">
        <v>0</v>
      </c>
    </row>
    <row r="445" spans="1:29">
      <c r="A445" s="47"/>
      <c r="B445" s="187"/>
      <c r="C445" s="59">
        <v>4270</v>
      </c>
      <c r="D445" s="60" t="s">
        <v>35</v>
      </c>
      <c r="E445" s="51">
        <f>SUM([1]Paragrafy!E433)</f>
        <v>27965</v>
      </c>
      <c r="F445" s="52">
        <f>ROUND([1]Paragrafy!$F433,0)</f>
        <v>23333</v>
      </c>
      <c r="G445" s="53">
        <f t="shared" si="118"/>
        <v>0.83436438405149294</v>
      </c>
      <c r="H445" s="51">
        <f t="shared" si="115"/>
        <v>27965</v>
      </c>
      <c r="I445" s="51">
        <f t="shared" si="116"/>
        <v>23333</v>
      </c>
      <c r="J445" s="55">
        <v>0</v>
      </c>
      <c r="K445" s="55">
        <v>0</v>
      </c>
      <c r="L445" s="51">
        <f t="shared" si="119"/>
        <v>27965</v>
      </c>
      <c r="M445" s="51">
        <f t="shared" si="120"/>
        <v>23333</v>
      </c>
      <c r="N445" s="50">
        <v>0</v>
      </c>
      <c r="O445" s="55">
        <v>0</v>
      </c>
      <c r="P445" s="55">
        <v>0</v>
      </c>
      <c r="Q445" s="55">
        <v>0</v>
      </c>
      <c r="R445" s="50">
        <v>0</v>
      </c>
      <c r="S445" s="55">
        <v>0</v>
      </c>
      <c r="T445" s="55">
        <v>0</v>
      </c>
      <c r="U445" s="55">
        <v>0</v>
      </c>
      <c r="V445" s="50">
        <v>0</v>
      </c>
      <c r="W445" s="55">
        <v>0</v>
      </c>
      <c r="X445" s="55">
        <v>0</v>
      </c>
      <c r="Y445" s="55">
        <v>0</v>
      </c>
      <c r="Z445" s="55">
        <v>0</v>
      </c>
      <c r="AA445" s="55">
        <v>0</v>
      </c>
      <c r="AB445" s="55">
        <v>0</v>
      </c>
      <c r="AC445" s="55">
        <v>0</v>
      </c>
    </row>
    <row r="446" spans="1:29">
      <c r="A446" s="47"/>
      <c r="B446" s="187"/>
      <c r="C446" s="59">
        <v>4280</v>
      </c>
      <c r="D446" s="60" t="s">
        <v>34</v>
      </c>
      <c r="E446" s="51">
        <f>SUM([1]Paragrafy!E434)</f>
        <v>2760</v>
      </c>
      <c r="F446" s="52">
        <f>ROUND([1]Paragrafy!$F434,0)</f>
        <v>2283</v>
      </c>
      <c r="G446" s="53">
        <f t="shared" si="118"/>
        <v>0.82717391304347831</v>
      </c>
      <c r="H446" s="51">
        <f t="shared" si="115"/>
        <v>2760</v>
      </c>
      <c r="I446" s="51">
        <f t="shared" si="116"/>
        <v>2283</v>
      </c>
      <c r="J446" s="55">
        <v>0</v>
      </c>
      <c r="K446" s="55">
        <v>0</v>
      </c>
      <c r="L446" s="51">
        <f t="shared" si="119"/>
        <v>2760</v>
      </c>
      <c r="M446" s="51">
        <f t="shared" si="120"/>
        <v>2283</v>
      </c>
      <c r="N446" s="50">
        <v>0</v>
      </c>
      <c r="O446" s="55">
        <v>0</v>
      </c>
      <c r="P446" s="55">
        <v>0</v>
      </c>
      <c r="Q446" s="55">
        <v>0</v>
      </c>
      <c r="R446" s="50">
        <v>0</v>
      </c>
      <c r="S446" s="55">
        <v>0</v>
      </c>
      <c r="T446" s="55">
        <v>0</v>
      </c>
      <c r="U446" s="55">
        <v>0</v>
      </c>
      <c r="V446" s="50">
        <v>0</v>
      </c>
      <c r="W446" s="55">
        <v>0</v>
      </c>
      <c r="X446" s="55">
        <v>0</v>
      </c>
      <c r="Y446" s="55">
        <v>0</v>
      </c>
      <c r="Z446" s="55">
        <v>0</v>
      </c>
      <c r="AA446" s="55">
        <v>0</v>
      </c>
      <c r="AB446" s="55">
        <v>0</v>
      </c>
      <c r="AC446" s="55">
        <v>0</v>
      </c>
    </row>
    <row r="447" spans="1:29">
      <c r="A447" s="47"/>
      <c r="B447" s="187"/>
      <c r="C447" s="59">
        <v>4300</v>
      </c>
      <c r="D447" s="60" t="s">
        <v>1</v>
      </c>
      <c r="E447" s="51">
        <f>SUM([1]Paragrafy!E435)</f>
        <v>107580</v>
      </c>
      <c r="F447" s="52">
        <f>ROUND([1]Paragrafy!$F435,0)</f>
        <v>100795</v>
      </c>
      <c r="G447" s="53">
        <f t="shared" si="118"/>
        <v>0.93693065625580962</v>
      </c>
      <c r="H447" s="51">
        <f t="shared" si="115"/>
        <v>107580</v>
      </c>
      <c r="I447" s="51">
        <f t="shared" si="116"/>
        <v>100795</v>
      </c>
      <c r="J447" s="55">
        <v>0</v>
      </c>
      <c r="K447" s="55">
        <v>0</v>
      </c>
      <c r="L447" s="51">
        <f t="shared" si="119"/>
        <v>107580</v>
      </c>
      <c r="M447" s="51">
        <f t="shared" si="120"/>
        <v>100795</v>
      </c>
      <c r="N447" s="50">
        <v>0</v>
      </c>
      <c r="O447" s="55">
        <v>0</v>
      </c>
      <c r="P447" s="55">
        <v>0</v>
      </c>
      <c r="Q447" s="55">
        <v>0</v>
      </c>
      <c r="R447" s="50">
        <v>0</v>
      </c>
      <c r="S447" s="55">
        <v>0</v>
      </c>
      <c r="T447" s="55">
        <v>0</v>
      </c>
      <c r="U447" s="55">
        <v>0</v>
      </c>
      <c r="V447" s="50">
        <v>0</v>
      </c>
      <c r="W447" s="55">
        <v>0</v>
      </c>
      <c r="X447" s="55">
        <v>0</v>
      </c>
      <c r="Y447" s="55">
        <v>0</v>
      </c>
      <c r="Z447" s="55">
        <v>0</v>
      </c>
      <c r="AA447" s="55">
        <v>0</v>
      </c>
      <c r="AB447" s="55">
        <v>0</v>
      </c>
      <c r="AC447" s="55">
        <v>0</v>
      </c>
    </row>
    <row r="448" spans="1:29">
      <c r="A448" s="47"/>
      <c r="B448" s="187"/>
      <c r="C448" s="59">
        <v>4350</v>
      </c>
      <c r="D448" s="60" t="s">
        <v>33</v>
      </c>
      <c r="E448" s="51">
        <f>SUM([1]Paragrafy!E436)</f>
        <v>5650</v>
      </c>
      <c r="F448" s="52">
        <f>ROUND([1]Paragrafy!$F436,0)</f>
        <v>5422</v>
      </c>
      <c r="G448" s="53">
        <f t="shared" si="118"/>
        <v>0.95964601769911506</v>
      </c>
      <c r="H448" s="51">
        <f t="shared" si="115"/>
        <v>5650</v>
      </c>
      <c r="I448" s="51">
        <f t="shared" si="116"/>
        <v>5422</v>
      </c>
      <c r="J448" s="55">
        <v>0</v>
      </c>
      <c r="K448" s="55">
        <v>0</v>
      </c>
      <c r="L448" s="51">
        <f t="shared" si="119"/>
        <v>5650</v>
      </c>
      <c r="M448" s="51">
        <f t="shared" si="120"/>
        <v>5422</v>
      </c>
      <c r="N448" s="50">
        <v>0</v>
      </c>
      <c r="O448" s="55">
        <v>0</v>
      </c>
      <c r="P448" s="55">
        <v>0</v>
      </c>
      <c r="Q448" s="55">
        <v>0</v>
      </c>
      <c r="R448" s="50">
        <v>0</v>
      </c>
      <c r="S448" s="55">
        <v>0</v>
      </c>
      <c r="T448" s="55">
        <v>0</v>
      </c>
      <c r="U448" s="55">
        <v>0</v>
      </c>
      <c r="V448" s="50">
        <v>0</v>
      </c>
      <c r="W448" s="55">
        <v>0</v>
      </c>
      <c r="X448" s="55">
        <v>0</v>
      </c>
      <c r="Y448" s="55">
        <v>0</v>
      </c>
      <c r="Z448" s="55">
        <v>0</v>
      </c>
      <c r="AA448" s="55">
        <v>0</v>
      </c>
      <c r="AB448" s="55">
        <v>0</v>
      </c>
      <c r="AC448" s="55">
        <v>0</v>
      </c>
    </row>
    <row r="449" spans="1:29" ht="38.25">
      <c r="A449" s="47"/>
      <c r="B449" s="187"/>
      <c r="C449" s="59">
        <v>4360</v>
      </c>
      <c r="D449" s="60" t="s">
        <v>32</v>
      </c>
      <c r="E449" s="51">
        <f>SUM([1]Paragrafy!E437)</f>
        <v>4000</v>
      </c>
      <c r="F449" s="52">
        <f>ROUND([1]Paragrafy!$F437,0)</f>
        <v>3656</v>
      </c>
      <c r="G449" s="53">
        <f t="shared" si="118"/>
        <v>0.91400000000000003</v>
      </c>
      <c r="H449" s="51">
        <f t="shared" si="115"/>
        <v>4000</v>
      </c>
      <c r="I449" s="51">
        <f t="shared" si="116"/>
        <v>3656</v>
      </c>
      <c r="J449" s="55">
        <v>0</v>
      </c>
      <c r="K449" s="55">
        <v>0</v>
      </c>
      <c r="L449" s="51">
        <f t="shared" si="119"/>
        <v>4000</v>
      </c>
      <c r="M449" s="51">
        <f t="shared" si="120"/>
        <v>3656</v>
      </c>
      <c r="N449" s="50">
        <v>0</v>
      </c>
      <c r="O449" s="55">
        <v>0</v>
      </c>
      <c r="P449" s="55">
        <v>0</v>
      </c>
      <c r="Q449" s="55">
        <v>0</v>
      </c>
      <c r="R449" s="50">
        <v>0</v>
      </c>
      <c r="S449" s="55">
        <v>0</v>
      </c>
      <c r="T449" s="55">
        <v>0</v>
      </c>
      <c r="U449" s="55">
        <v>0</v>
      </c>
      <c r="V449" s="50">
        <v>0</v>
      </c>
      <c r="W449" s="55">
        <v>0</v>
      </c>
      <c r="X449" s="55">
        <v>0</v>
      </c>
      <c r="Y449" s="55">
        <v>0</v>
      </c>
      <c r="Z449" s="55">
        <v>0</v>
      </c>
      <c r="AA449" s="55">
        <v>0</v>
      </c>
      <c r="AB449" s="55">
        <v>0</v>
      </c>
      <c r="AC449" s="55">
        <v>0</v>
      </c>
    </row>
    <row r="450" spans="1:29" ht="38.25">
      <c r="A450" s="47"/>
      <c r="B450" s="187"/>
      <c r="C450" s="59">
        <v>4370</v>
      </c>
      <c r="D450" s="60" t="s">
        <v>31</v>
      </c>
      <c r="E450" s="51">
        <f>SUM([1]Paragrafy!E438)</f>
        <v>9400</v>
      </c>
      <c r="F450" s="52">
        <f>ROUND([1]Paragrafy!$F438,0)</f>
        <v>6097</v>
      </c>
      <c r="G450" s="53">
        <f t="shared" si="118"/>
        <v>0.64861702127659571</v>
      </c>
      <c r="H450" s="51">
        <f t="shared" si="115"/>
        <v>9400</v>
      </c>
      <c r="I450" s="51">
        <f t="shared" si="116"/>
        <v>6097</v>
      </c>
      <c r="J450" s="55">
        <v>0</v>
      </c>
      <c r="K450" s="55">
        <v>0</v>
      </c>
      <c r="L450" s="51">
        <f t="shared" si="119"/>
        <v>9400</v>
      </c>
      <c r="M450" s="51">
        <f t="shared" si="120"/>
        <v>6097</v>
      </c>
      <c r="N450" s="50">
        <v>0</v>
      </c>
      <c r="O450" s="55">
        <v>0</v>
      </c>
      <c r="P450" s="55">
        <v>0</v>
      </c>
      <c r="Q450" s="55">
        <v>0</v>
      </c>
      <c r="R450" s="50">
        <v>0</v>
      </c>
      <c r="S450" s="55">
        <v>0</v>
      </c>
      <c r="T450" s="55">
        <v>0</v>
      </c>
      <c r="U450" s="55">
        <v>0</v>
      </c>
      <c r="V450" s="50">
        <v>0</v>
      </c>
      <c r="W450" s="55">
        <v>0</v>
      </c>
      <c r="X450" s="55">
        <v>0</v>
      </c>
      <c r="Y450" s="55">
        <v>0</v>
      </c>
      <c r="Z450" s="55">
        <v>0</v>
      </c>
      <c r="AA450" s="55">
        <v>0</v>
      </c>
      <c r="AB450" s="55">
        <v>0</v>
      </c>
      <c r="AC450" s="55">
        <v>0</v>
      </c>
    </row>
    <row r="451" spans="1:29" ht="25.5">
      <c r="A451" s="47"/>
      <c r="B451" s="187"/>
      <c r="C451" s="59">
        <v>4400</v>
      </c>
      <c r="D451" s="60" t="s">
        <v>91</v>
      </c>
      <c r="E451" s="51">
        <f>SUM([1]Paragrafy!E439)</f>
        <v>9700</v>
      </c>
      <c r="F451" s="52">
        <f>ROUND([1]Paragrafy!$F439,0)</f>
        <v>8602</v>
      </c>
      <c r="G451" s="53">
        <f t="shared" si="118"/>
        <v>0.88680412371134021</v>
      </c>
      <c r="H451" s="51">
        <f t="shared" si="115"/>
        <v>9700</v>
      </c>
      <c r="I451" s="51">
        <f t="shared" si="116"/>
        <v>8602</v>
      </c>
      <c r="J451" s="55">
        <v>0</v>
      </c>
      <c r="K451" s="55">
        <v>0</v>
      </c>
      <c r="L451" s="51">
        <f t="shared" si="119"/>
        <v>9700</v>
      </c>
      <c r="M451" s="51">
        <f t="shared" si="120"/>
        <v>8602</v>
      </c>
      <c r="N451" s="50">
        <v>0</v>
      </c>
      <c r="O451" s="55">
        <v>0</v>
      </c>
      <c r="P451" s="55">
        <v>0</v>
      </c>
      <c r="Q451" s="55">
        <v>0</v>
      </c>
      <c r="R451" s="50">
        <v>0</v>
      </c>
      <c r="S451" s="55">
        <v>0</v>
      </c>
      <c r="T451" s="55">
        <v>0</v>
      </c>
      <c r="U451" s="55">
        <v>0</v>
      </c>
      <c r="V451" s="50">
        <v>0</v>
      </c>
      <c r="W451" s="55">
        <v>0</v>
      </c>
      <c r="X451" s="55">
        <v>0</v>
      </c>
      <c r="Y451" s="55">
        <v>0</v>
      </c>
      <c r="Z451" s="55">
        <v>0</v>
      </c>
      <c r="AA451" s="55">
        <v>0</v>
      </c>
      <c r="AB451" s="55">
        <v>0</v>
      </c>
      <c r="AC451" s="55">
        <v>0</v>
      </c>
    </row>
    <row r="452" spans="1:29">
      <c r="A452" s="47"/>
      <c r="B452" s="187"/>
      <c r="C452" s="59">
        <v>4410</v>
      </c>
      <c r="D452" s="60" t="s">
        <v>30</v>
      </c>
      <c r="E452" s="51">
        <f>SUM([1]Paragrafy!E440)</f>
        <v>7000</v>
      </c>
      <c r="F452" s="52">
        <f>ROUND([1]Paragrafy!$F440,0)</f>
        <v>5471</v>
      </c>
      <c r="G452" s="53">
        <f t="shared" si="118"/>
        <v>0.78157142857142858</v>
      </c>
      <c r="H452" s="51">
        <f t="shared" si="115"/>
        <v>7000</v>
      </c>
      <c r="I452" s="51">
        <f t="shared" si="116"/>
        <v>5471</v>
      </c>
      <c r="J452" s="55">
        <v>0</v>
      </c>
      <c r="K452" s="55">
        <v>0</v>
      </c>
      <c r="L452" s="51">
        <f t="shared" si="119"/>
        <v>7000</v>
      </c>
      <c r="M452" s="51">
        <f t="shared" si="120"/>
        <v>5471</v>
      </c>
      <c r="N452" s="50">
        <v>0</v>
      </c>
      <c r="O452" s="55">
        <v>0</v>
      </c>
      <c r="P452" s="55">
        <v>0</v>
      </c>
      <c r="Q452" s="55">
        <v>0</v>
      </c>
      <c r="R452" s="50">
        <v>0</v>
      </c>
      <c r="S452" s="55">
        <v>0</v>
      </c>
      <c r="T452" s="55">
        <v>0</v>
      </c>
      <c r="U452" s="55">
        <v>0</v>
      </c>
      <c r="V452" s="50">
        <v>0</v>
      </c>
      <c r="W452" s="55">
        <v>0</v>
      </c>
      <c r="X452" s="55">
        <v>0</v>
      </c>
      <c r="Y452" s="55">
        <v>0</v>
      </c>
      <c r="Z452" s="55">
        <v>0</v>
      </c>
      <c r="AA452" s="55">
        <v>0</v>
      </c>
      <c r="AB452" s="55">
        <v>0</v>
      </c>
      <c r="AC452" s="55">
        <v>0</v>
      </c>
    </row>
    <row r="453" spans="1:29">
      <c r="A453" s="47"/>
      <c r="B453" s="187"/>
      <c r="C453" s="59">
        <v>4430</v>
      </c>
      <c r="D453" s="60" t="s">
        <v>28</v>
      </c>
      <c r="E453" s="51">
        <f>SUM([1]Paragrafy!E441)</f>
        <v>12900</v>
      </c>
      <c r="F453" s="52">
        <f>ROUND([1]Paragrafy!$F441,0)</f>
        <v>8676</v>
      </c>
      <c r="G453" s="53">
        <f t="shared" si="118"/>
        <v>0.67255813953488375</v>
      </c>
      <c r="H453" s="51">
        <f t="shared" si="115"/>
        <v>12900</v>
      </c>
      <c r="I453" s="51">
        <f t="shared" si="116"/>
        <v>8676</v>
      </c>
      <c r="J453" s="55">
        <v>0</v>
      </c>
      <c r="K453" s="55">
        <v>0</v>
      </c>
      <c r="L453" s="51">
        <f t="shared" si="119"/>
        <v>12900</v>
      </c>
      <c r="M453" s="51">
        <f t="shared" si="120"/>
        <v>8676</v>
      </c>
      <c r="N453" s="50">
        <v>0</v>
      </c>
      <c r="O453" s="55">
        <v>0</v>
      </c>
      <c r="P453" s="55">
        <v>0</v>
      </c>
      <c r="Q453" s="55">
        <v>0</v>
      </c>
      <c r="R453" s="50">
        <v>0</v>
      </c>
      <c r="S453" s="55">
        <v>0</v>
      </c>
      <c r="T453" s="55">
        <v>0</v>
      </c>
      <c r="U453" s="55">
        <v>0</v>
      </c>
      <c r="V453" s="50">
        <v>0</v>
      </c>
      <c r="W453" s="55">
        <v>0</v>
      </c>
      <c r="X453" s="55">
        <v>0</v>
      </c>
      <c r="Y453" s="55">
        <v>0</v>
      </c>
      <c r="Z453" s="55">
        <v>0</v>
      </c>
      <c r="AA453" s="55">
        <v>0</v>
      </c>
      <c r="AB453" s="55">
        <v>0</v>
      </c>
      <c r="AC453" s="55">
        <v>0</v>
      </c>
    </row>
    <row r="454" spans="1:29" ht="24.75" customHeight="1">
      <c r="A454" s="47"/>
      <c r="B454" s="187"/>
      <c r="C454" s="59">
        <v>4440</v>
      </c>
      <c r="D454" s="60" t="s">
        <v>27</v>
      </c>
      <c r="E454" s="51">
        <f>SUM([1]Paragrafy!E442)</f>
        <v>60300</v>
      </c>
      <c r="F454" s="52">
        <f>ROUND([1]Paragrafy!$F442,0)</f>
        <v>58886</v>
      </c>
      <c r="G454" s="53">
        <f t="shared" si="118"/>
        <v>0.97655058043117748</v>
      </c>
      <c r="H454" s="51">
        <f t="shared" si="115"/>
        <v>60300</v>
      </c>
      <c r="I454" s="51">
        <f t="shared" si="116"/>
        <v>58886</v>
      </c>
      <c r="J454" s="55">
        <v>0</v>
      </c>
      <c r="K454" s="55">
        <v>0</v>
      </c>
      <c r="L454" s="51">
        <f t="shared" si="119"/>
        <v>60300</v>
      </c>
      <c r="M454" s="51">
        <f t="shared" si="120"/>
        <v>58886</v>
      </c>
      <c r="N454" s="50">
        <v>0</v>
      </c>
      <c r="O454" s="55">
        <v>0</v>
      </c>
      <c r="P454" s="55">
        <v>0</v>
      </c>
      <c r="Q454" s="55">
        <v>0</v>
      </c>
      <c r="R454" s="50">
        <v>0</v>
      </c>
      <c r="S454" s="55">
        <v>0</v>
      </c>
      <c r="T454" s="55">
        <v>0</v>
      </c>
      <c r="U454" s="55">
        <v>0</v>
      </c>
      <c r="V454" s="50">
        <v>0</v>
      </c>
      <c r="W454" s="55">
        <v>0</v>
      </c>
      <c r="X454" s="55">
        <v>0</v>
      </c>
      <c r="Y454" s="55">
        <v>0</v>
      </c>
      <c r="Z454" s="55">
        <v>0</v>
      </c>
      <c r="AA454" s="55">
        <v>0</v>
      </c>
      <c r="AB454" s="55">
        <v>0</v>
      </c>
      <c r="AC454" s="55">
        <v>0</v>
      </c>
    </row>
    <row r="455" spans="1:29" ht="12.75" customHeight="1">
      <c r="A455" s="47"/>
      <c r="B455" s="187"/>
      <c r="C455" s="59">
        <v>4480</v>
      </c>
      <c r="D455" s="50" t="s">
        <v>26</v>
      </c>
      <c r="E455" s="51">
        <f>SUM([1]Paragrafy!E443)</f>
        <v>8300</v>
      </c>
      <c r="F455" s="52">
        <f>ROUND([1]Paragrafy!$F443,0)</f>
        <v>7944</v>
      </c>
      <c r="G455" s="53">
        <f t="shared" si="118"/>
        <v>0.95710843373493981</v>
      </c>
      <c r="H455" s="51">
        <f t="shared" si="115"/>
        <v>8300</v>
      </c>
      <c r="I455" s="51">
        <f t="shared" si="116"/>
        <v>7944</v>
      </c>
      <c r="J455" s="55">
        <v>0</v>
      </c>
      <c r="K455" s="55">
        <v>0</v>
      </c>
      <c r="L455" s="51">
        <f t="shared" si="119"/>
        <v>8300</v>
      </c>
      <c r="M455" s="51">
        <f t="shared" si="120"/>
        <v>7944</v>
      </c>
      <c r="N455" s="50">
        <v>0</v>
      </c>
      <c r="O455" s="55">
        <v>0</v>
      </c>
      <c r="P455" s="55">
        <v>0</v>
      </c>
      <c r="Q455" s="55">
        <v>0</v>
      </c>
      <c r="R455" s="50">
        <v>0</v>
      </c>
      <c r="S455" s="55">
        <v>0</v>
      </c>
      <c r="T455" s="55">
        <v>0</v>
      </c>
      <c r="U455" s="55">
        <v>0</v>
      </c>
      <c r="V455" s="50">
        <v>0</v>
      </c>
      <c r="W455" s="55">
        <v>0</v>
      </c>
      <c r="X455" s="55">
        <v>0</v>
      </c>
      <c r="Y455" s="55">
        <v>0</v>
      </c>
      <c r="Z455" s="55">
        <v>0</v>
      </c>
      <c r="AA455" s="55">
        <v>0</v>
      </c>
      <c r="AB455" s="55">
        <v>0</v>
      </c>
      <c r="AC455" s="55">
        <v>0</v>
      </c>
    </row>
    <row r="456" spans="1:29" ht="25.5">
      <c r="A456" s="47"/>
      <c r="B456" s="187"/>
      <c r="C456" s="59">
        <v>4520</v>
      </c>
      <c r="D456" s="60" t="s">
        <v>24</v>
      </c>
      <c r="E456" s="51">
        <f>SUM([1]Paragrafy!E444)</f>
        <v>23100</v>
      </c>
      <c r="F456" s="52">
        <v>22934</v>
      </c>
      <c r="G456" s="53">
        <f t="shared" si="118"/>
        <v>0.99281385281385282</v>
      </c>
      <c r="H456" s="51">
        <f t="shared" si="115"/>
        <v>23100</v>
      </c>
      <c r="I456" s="51">
        <f t="shared" si="116"/>
        <v>22934</v>
      </c>
      <c r="J456" s="55">
        <v>0</v>
      </c>
      <c r="K456" s="55">
        <v>0</v>
      </c>
      <c r="L456" s="51">
        <f t="shared" si="119"/>
        <v>23100</v>
      </c>
      <c r="M456" s="51">
        <f t="shared" si="120"/>
        <v>22934</v>
      </c>
      <c r="N456" s="50">
        <v>0</v>
      </c>
      <c r="O456" s="55">
        <v>0</v>
      </c>
      <c r="P456" s="55">
        <v>0</v>
      </c>
      <c r="Q456" s="55">
        <v>0</v>
      </c>
      <c r="R456" s="50">
        <v>0</v>
      </c>
      <c r="S456" s="55">
        <v>0</v>
      </c>
      <c r="T456" s="55">
        <v>0</v>
      </c>
      <c r="U456" s="55">
        <v>0</v>
      </c>
      <c r="V456" s="50">
        <v>0</v>
      </c>
      <c r="W456" s="55">
        <v>0</v>
      </c>
      <c r="X456" s="55">
        <v>0</v>
      </c>
      <c r="Y456" s="55">
        <v>0</v>
      </c>
      <c r="Z456" s="55">
        <v>0</v>
      </c>
      <c r="AA456" s="55">
        <v>0</v>
      </c>
      <c r="AB456" s="55">
        <v>0</v>
      </c>
      <c r="AC456" s="55">
        <v>0</v>
      </c>
    </row>
    <row r="457" spans="1:29" ht="25.5">
      <c r="A457" s="47"/>
      <c r="B457" s="187"/>
      <c r="C457" s="59">
        <v>4700</v>
      </c>
      <c r="D457" s="60" t="s">
        <v>21</v>
      </c>
      <c r="E457" s="51">
        <f>SUM([1]Paragrafy!E445)</f>
        <v>10000</v>
      </c>
      <c r="F457" s="52">
        <f>ROUND([1]Paragrafy!$F445,0)</f>
        <v>8125</v>
      </c>
      <c r="G457" s="53">
        <f t="shared" si="118"/>
        <v>0.8125</v>
      </c>
      <c r="H457" s="51">
        <f t="shared" si="115"/>
        <v>10000</v>
      </c>
      <c r="I457" s="51">
        <f t="shared" si="116"/>
        <v>8125</v>
      </c>
      <c r="J457" s="55">
        <v>0</v>
      </c>
      <c r="K457" s="55">
        <v>0</v>
      </c>
      <c r="L457" s="51">
        <f t="shared" si="119"/>
        <v>10000</v>
      </c>
      <c r="M457" s="51">
        <f t="shared" si="120"/>
        <v>8125</v>
      </c>
      <c r="N457" s="50">
        <v>0</v>
      </c>
      <c r="O457" s="55">
        <v>0</v>
      </c>
      <c r="P457" s="55">
        <v>0</v>
      </c>
      <c r="Q457" s="55">
        <v>0</v>
      </c>
      <c r="R457" s="50">
        <v>0</v>
      </c>
      <c r="S457" s="55">
        <v>0</v>
      </c>
      <c r="T457" s="55">
        <v>0</v>
      </c>
      <c r="U457" s="55">
        <v>0</v>
      </c>
      <c r="V457" s="50">
        <v>0</v>
      </c>
      <c r="W457" s="55">
        <v>0</v>
      </c>
      <c r="X457" s="55">
        <v>0</v>
      </c>
      <c r="Y457" s="55">
        <v>0</v>
      </c>
      <c r="Z457" s="55">
        <v>0</v>
      </c>
      <c r="AA457" s="55">
        <v>0</v>
      </c>
      <c r="AB457" s="55">
        <v>0</v>
      </c>
      <c r="AC457" s="55">
        <v>0</v>
      </c>
    </row>
    <row r="458" spans="1:29" ht="25.5">
      <c r="A458" s="47"/>
      <c r="B458" s="187"/>
      <c r="C458" s="59">
        <v>6060</v>
      </c>
      <c r="D458" s="60" t="s">
        <v>19</v>
      </c>
      <c r="E458" s="51">
        <f>SUM([1]Paragrafy!E446)</f>
        <v>19619</v>
      </c>
      <c r="F458" s="52">
        <v>19618</v>
      </c>
      <c r="G458" s="53">
        <f t="shared" si="118"/>
        <v>0.9999490290024976</v>
      </c>
      <c r="H458" s="51">
        <v>0</v>
      </c>
      <c r="I458" s="51">
        <v>0</v>
      </c>
      <c r="J458" s="55">
        <v>0</v>
      </c>
      <c r="K458" s="55">
        <v>0</v>
      </c>
      <c r="L458" s="51">
        <v>0</v>
      </c>
      <c r="M458" s="51">
        <v>0</v>
      </c>
      <c r="N458" s="50">
        <v>0</v>
      </c>
      <c r="O458" s="55">
        <v>0</v>
      </c>
      <c r="P458" s="55">
        <v>0</v>
      </c>
      <c r="Q458" s="55">
        <v>0</v>
      </c>
      <c r="R458" s="50">
        <v>0</v>
      </c>
      <c r="S458" s="55">
        <v>0</v>
      </c>
      <c r="T458" s="55">
        <v>0</v>
      </c>
      <c r="U458" s="55">
        <v>0</v>
      </c>
      <c r="V458" s="50">
        <v>0</v>
      </c>
      <c r="W458" s="55">
        <v>0</v>
      </c>
      <c r="X458" s="51">
        <f>SUM(E458)</f>
        <v>19619</v>
      </c>
      <c r="Y458" s="51">
        <f>SUM(F458)</f>
        <v>19618</v>
      </c>
      <c r="Z458" s="51">
        <f>SUM(X458)</f>
        <v>19619</v>
      </c>
      <c r="AA458" s="51">
        <f>SUM(Y458)</f>
        <v>19618</v>
      </c>
      <c r="AB458" s="55">
        <v>0</v>
      </c>
      <c r="AC458" s="55">
        <v>0</v>
      </c>
    </row>
    <row r="459" spans="1:29" s="46" customFormat="1" ht="16.5" customHeight="1">
      <c r="A459" s="65"/>
      <c r="B459" s="38" t="s">
        <v>216</v>
      </c>
      <c r="C459" s="110"/>
      <c r="D459" s="39" t="s">
        <v>215</v>
      </c>
      <c r="E459" s="162">
        <f>SUM(E460:E463)</f>
        <v>34000</v>
      </c>
      <c r="F459" s="163">
        <f>SUM(F460:F463)</f>
        <v>27239</v>
      </c>
      <c r="G459" s="58">
        <f t="shared" si="118"/>
        <v>0.80114705882352943</v>
      </c>
      <c r="H459" s="162">
        <f t="shared" ref="H459:AC459" si="121">SUM(H460:H463)</f>
        <v>34000</v>
      </c>
      <c r="I459" s="162">
        <f t="shared" si="121"/>
        <v>27239</v>
      </c>
      <c r="J459" s="162">
        <f t="shared" si="121"/>
        <v>5000</v>
      </c>
      <c r="K459" s="162">
        <f t="shared" si="121"/>
        <v>3505</v>
      </c>
      <c r="L459" s="162">
        <f t="shared" si="121"/>
        <v>29000</v>
      </c>
      <c r="M459" s="162">
        <f t="shared" si="121"/>
        <v>23734</v>
      </c>
      <c r="N459" s="186">
        <f t="shared" si="121"/>
        <v>0</v>
      </c>
      <c r="O459" s="162">
        <f t="shared" si="121"/>
        <v>0</v>
      </c>
      <c r="P459" s="162">
        <f t="shared" si="121"/>
        <v>0</v>
      </c>
      <c r="Q459" s="162">
        <f t="shared" si="121"/>
        <v>0</v>
      </c>
      <c r="R459" s="186">
        <f t="shared" si="121"/>
        <v>0</v>
      </c>
      <c r="S459" s="162">
        <f t="shared" si="121"/>
        <v>0</v>
      </c>
      <c r="T459" s="162">
        <f t="shared" si="121"/>
        <v>0</v>
      </c>
      <c r="U459" s="162">
        <f t="shared" si="121"/>
        <v>0</v>
      </c>
      <c r="V459" s="186">
        <f t="shared" si="121"/>
        <v>0</v>
      </c>
      <c r="W459" s="162">
        <f t="shared" si="121"/>
        <v>0</v>
      </c>
      <c r="X459" s="162">
        <f t="shared" si="121"/>
        <v>0</v>
      </c>
      <c r="Y459" s="162">
        <f t="shared" si="121"/>
        <v>0</v>
      </c>
      <c r="Z459" s="162">
        <f t="shared" si="121"/>
        <v>0</v>
      </c>
      <c r="AA459" s="162">
        <f t="shared" si="121"/>
        <v>0</v>
      </c>
      <c r="AB459" s="162">
        <f t="shared" si="121"/>
        <v>0</v>
      </c>
      <c r="AC459" s="162">
        <f t="shared" si="121"/>
        <v>0</v>
      </c>
    </row>
    <row r="460" spans="1:29">
      <c r="A460" s="64"/>
      <c r="B460" s="48"/>
      <c r="C460" s="59">
        <v>4170</v>
      </c>
      <c r="D460" s="60" t="s">
        <v>3</v>
      </c>
      <c r="E460" s="169">
        <f>SUM([1]Paragrafy!E448)</f>
        <v>5000</v>
      </c>
      <c r="F460" s="52">
        <f>ROUND([1]Paragrafy!$F448,0)</f>
        <v>3505</v>
      </c>
      <c r="G460" s="53">
        <f t="shared" si="118"/>
        <v>0.70099999999999996</v>
      </c>
      <c r="H460" s="51">
        <f t="shared" ref="H460:I463" si="122">SUM(E460)</f>
        <v>5000</v>
      </c>
      <c r="I460" s="51">
        <f t="shared" si="122"/>
        <v>3505</v>
      </c>
      <c r="J460" s="169">
        <f>SUM(H460)</f>
        <v>5000</v>
      </c>
      <c r="K460" s="169">
        <f>SUM(I460)</f>
        <v>3505</v>
      </c>
      <c r="L460" s="55">
        <v>0</v>
      </c>
      <c r="M460" s="55">
        <v>0</v>
      </c>
      <c r="N460" s="50">
        <v>0</v>
      </c>
      <c r="O460" s="55">
        <v>0</v>
      </c>
      <c r="P460" s="55">
        <v>0</v>
      </c>
      <c r="Q460" s="55">
        <v>0</v>
      </c>
      <c r="R460" s="50">
        <v>0</v>
      </c>
      <c r="S460" s="55">
        <v>0</v>
      </c>
      <c r="T460" s="55">
        <v>0</v>
      </c>
      <c r="U460" s="55">
        <v>0</v>
      </c>
      <c r="V460" s="50">
        <v>0</v>
      </c>
      <c r="W460" s="55">
        <v>0</v>
      </c>
      <c r="X460" s="55">
        <v>0</v>
      </c>
      <c r="Y460" s="55">
        <v>0</v>
      </c>
      <c r="Z460" s="55">
        <v>0</v>
      </c>
      <c r="AA460" s="55">
        <v>0</v>
      </c>
      <c r="AB460" s="55">
        <v>0</v>
      </c>
      <c r="AC460" s="55">
        <v>0</v>
      </c>
    </row>
    <row r="461" spans="1:29">
      <c r="A461" s="64"/>
      <c r="B461" s="48"/>
      <c r="C461" s="59">
        <v>4210</v>
      </c>
      <c r="D461" s="60" t="s">
        <v>2</v>
      </c>
      <c r="E461" s="169">
        <f>SUM([1]Paragrafy!E449)</f>
        <v>17000</v>
      </c>
      <c r="F461" s="52">
        <f>ROUND([1]Paragrafy!$F449,0)</f>
        <v>15734</v>
      </c>
      <c r="G461" s="53">
        <f t="shared" si="118"/>
        <v>0.92552941176470593</v>
      </c>
      <c r="H461" s="51">
        <f t="shared" si="122"/>
        <v>17000</v>
      </c>
      <c r="I461" s="51">
        <f t="shared" si="122"/>
        <v>15734</v>
      </c>
      <c r="J461" s="55">
        <v>0</v>
      </c>
      <c r="K461" s="55">
        <v>0</v>
      </c>
      <c r="L461" s="169">
        <f t="shared" ref="L461:M463" si="123">SUM(H461)</f>
        <v>17000</v>
      </c>
      <c r="M461" s="169">
        <f t="shared" si="123"/>
        <v>15734</v>
      </c>
      <c r="N461" s="50">
        <v>0</v>
      </c>
      <c r="O461" s="55">
        <v>0</v>
      </c>
      <c r="P461" s="55">
        <v>0</v>
      </c>
      <c r="Q461" s="55">
        <v>0</v>
      </c>
      <c r="R461" s="50">
        <v>0</v>
      </c>
      <c r="S461" s="55">
        <v>0</v>
      </c>
      <c r="T461" s="55">
        <v>0</v>
      </c>
      <c r="U461" s="55">
        <v>0</v>
      </c>
      <c r="V461" s="50">
        <v>0</v>
      </c>
      <c r="W461" s="55">
        <v>0</v>
      </c>
      <c r="X461" s="55">
        <v>0</v>
      </c>
      <c r="Y461" s="55">
        <v>0</v>
      </c>
      <c r="Z461" s="55">
        <v>0</v>
      </c>
      <c r="AA461" s="55">
        <v>0</v>
      </c>
      <c r="AB461" s="55">
        <v>0</v>
      </c>
      <c r="AC461" s="55">
        <v>0</v>
      </c>
    </row>
    <row r="462" spans="1:29" ht="25.5">
      <c r="A462" s="64"/>
      <c r="B462" s="63"/>
      <c r="C462" s="59">
        <v>4390</v>
      </c>
      <c r="D462" s="60" t="s">
        <v>66</v>
      </c>
      <c r="E462" s="169">
        <f>SUM([1]Paragrafy!E450)</f>
        <v>4000</v>
      </c>
      <c r="F462" s="52">
        <f>ROUND([1]Paragrafy!$F450,0)</f>
        <v>0</v>
      </c>
      <c r="G462" s="53">
        <f t="shared" si="118"/>
        <v>0</v>
      </c>
      <c r="H462" s="51">
        <f t="shared" si="122"/>
        <v>4000</v>
      </c>
      <c r="I462" s="51">
        <f t="shared" si="122"/>
        <v>0</v>
      </c>
      <c r="J462" s="55">
        <v>0</v>
      </c>
      <c r="K462" s="55">
        <v>0</v>
      </c>
      <c r="L462" s="169">
        <f t="shared" si="123"/>
        <v>4000</v>
      </c>
      <c r="M462" s="169">
        <f t="shared" si="123"/>
        <v>0</v>
      </c>
      <c r="N462" s="50">
        <v>0</v>
      </c>
      <c r="O462" s="55">
        <v>0</v>
      </c>
      <c r="P462" s="55">
        <v>0</v>
      </c>
      <c r="Q462" s="55">
        <v>0</v>
      </c>
      <c r="R462" s="50">
        <v>0</v>
      </c>
      <c r="S462" s="55">
        <v>0</v>
      </c>
      <c r="T462" s="55">
        <v>0</v>
      </c>
      <c r="U462" s="55">
        <v>0</v>
      </c>
      <c r="V462" s="50">
        <v>0</v>
      </c>
      <c r="W462" s="55">
        <v>0</v>
      </c>
      <c r="X462" s="55">
        <v>0</v>
      </c>
      <c r="Y462" s="55">
        <v>0</v>
      </c>
      <c r="Z462" s="55">
        <v>0</v>
      </c>
      <c r="AA462" s="55">
        <v>0</v>
      </c>
      <c r="AB462" s="55">
        <v>0</v>
      </c>
      <c r="AC462" s="55">
        <v>0</v>
      </c>
    </row>
    <row r="463" spans="1:29" ht="25.5">
      <c r="A463" s="64"/>
      <c r="B463" s="63"/>
      <c r="C463" s="59">
        <v>4700</v>
      </c>
      <c r="D463" s="60" t="s">
        <v>21</v>
      </c>
      <c r="E463" s="169">
        <f>SUM([1]Paragrafy!E451)</f>
        <v>8000</v>
      </c>
      <c r="F463" s="52">
        <f>ROUND([1]Paragrafy!$F451,0)</f>
        <v>8000</v>
      </c>
      <c r="G463" s="53">
        <f t="shared" si="118"/>
        <v>1</v>
      </c>
      <c r="H463" s="51">
        <f t="shared" si="122"/>
        <v>8000</v>
      </c>
      <c r="I463" s="51">
        <f t="shared" si="122"/>
        <v>8000</v>
      </c>
      <c r="J463" s="55">
        <v>0</v>
      </c>
      <c r="K463" s="55">
        <v>0</v>
      </c>
      <c r="L463" s="169">
        <f t="shared" si="123"/>
        <v>8000</v>
      </c>
      <c r="M463" s="169">
        <f t="shared" si="123"/>
        <v>8000</v>
      </c>
      <c r="N463" s="50">
        <v>0</v>
      </c>
      <c r="O463" s="55">
        <v>0</v>
      </c>
      <c r="P463" s="55">
        <v>0</v>
      </c>
      <c r="Q463" s="55">
        <v>0</v>
      </c>
      <c r="R463" s="50">
        <v>0</v>
      </c>
      <c r="S463" s="55">
        <v>0</v>
      </c>
      <c r="T463" s="55">
        <v>0</v>
      </c>
      <c r="U463" s="55">
        <v>0</v>
      </c>
      <c r="V463" s="50">
        <v>0</v>
      </c>
      <c r="W463" s="55">
        <v>0</v>
      </c>
      <c r="X463" s="55">
        <v>0</v>
      </c>
      <c r="Y463" s="55">
        <v>0</v>
      </c>
      <c r="Z463" s="55">
        <v>0</v>
      </c>
      <c r="AA463" s="55">
        <v>0</v>
      </c>
      <c r="AB463" s="55">
        <v>0</v>
      </c>
      <c r="AC463" s="55">
        <v>0</v>
      </c>
    </row>
    <row r="464" spans="1:29" s="46" customFormat="1" ht="14.25" customHeight="1">
      <c r="A464" s="65"/>
      <c r="B464" s="89" t="s">
        <v>214</v>
      </c>
      <c r="C464" s="129"/>
      <c r="D464" s="130" t="s">
        <v>213</v>
      </c>
      <c r="E464" s="151">
        <f>SUM(E465)</f>
        <v>250000</v>
      </c>
      <c r="F464" s="188">
        <f>SUM(F465)</f>
        <v>250000</v>
      </c>
      <c r="G464" s="127">
        <f t="shared" si="118"/>
        <v>1</v>
      </c>
      <c r="H464" s="151">
        <f t="shared" ref="H464:AC464" si="124">SUM(H465)</f>
        <v>250000</v>
      </c>
      <c r="I464" s="151">
        <f t="shared" si="124"/>
        <v>250000</v>
      </c>
      <c r="J464" s="151">
        <f t="shared" si="124"/>
        <v>0</v>
      </c>
      <c r="K464" s="151">
        <f t="shared" si="124"/>
        <v>0</v>
      </c>
      <c r="L464" s="151">
        <f t="shared" si="124"/>
        <v>250000</v>
      </c>
      <c r="M464" s="151">
        <f t="shared" si="124"/>
        <v>250000</v>
      </c>
      <c r="N464" s="153">
        <f t="shared" si="124"/>
        <v>0</v>
      </c>
      <c r="O464" s="151">
        <f t="shared" si="124"/>
        <v>0</v>
      </c>
      <c r="P464" s="151">
        <f t="shared" si="124"/>
        <v>0</v>
      </c>
      <c r="Q464" s="151">
        <f t="shared" si="124"/>
        <v>0</v>
      </c>
      <c r="R464" s="153">
        <f t="shared" si="124"/>
        <v>0</v>
      </c>
      <c r="S464" s="151">
        <f t="shared" si="124"/>
        <v>0</v>
      </c>
      <c r="T464" s="151">
        <f t="shared" si="124"/>
        <v>0</v>
      </c>
      <c r="U464" s="151">
        <f t="shared" si="124"/>
        <v>0</v>
      </c>
      <c r="V464" s="153">
        <f t="shared" si="124"/>
        <v>0</v>
      </c>
      <c r="W464" s="151">
        <f t="shared" si="124"/>
        <v>0</v>
      </c>
      <c r="X464" s="151">
        <f t="shared" si="124"/>
        <v>0</v>
      </c>
      <c r="Y464" s="151">
        <f t="shared" si="124"/>
        <v>0</v>
      </c>
      <c r="Z464" s="151">
        <f t="shared" si="124"/>
        <v>0</v>
      </c>
      <c r="AA464" s="151">
        <f t="shared" si="124"/>
        <v>0</v>
      </c>
      <c r="AB464" s="151">
        <f t="shared" si="124"/>
        <v>0</v>
      </c>
      <c r="AC464" s="151">
        <f t="shared" si="124"/>
        <v>0</v>
      </c>
    </row>
    <row r="465" spans="1:30" s="2" customFormat="1">
      <c r="A465" s="48"/>
      <c r="B465" s="64"/>
      <c r="C465" s="59">
        <v>4300</v>
      </c>
      <c r="D465" s="60" t="s">
        <v>1</v>
      </c>
      <c r="E465" s="51">
        <f>SUM([1]Paragrafy!E453)</f>
        <v>250000</v>
      </c>
      <c r="F465" s="52">
        <f>ROUND([1]Paragrafy!$F453,0)</f>
        <v>250000</v>
      </c>
      <c r="G465" s="53">
        <f t="shared" si="118"/>
        <v>1</v>
      </c>
      <c r="H465" s="51">
        <f>SUM(E465)</f>
        <v>250000</v>
      </c>
      <c r="I465" s="51">
        <f>SUM(F465)</f>
        <v>250000</v>
      </c>
      <c r="J465" s="55">
        <v>0</v>
      </c>
      <c r="K465" s="55">
        <v>0</v>
      </c>
      <c r="L465" s="51">
        <f>SUM(H465)</f>
        <v>250000</v>
      </c>
      <c r="M465" s="51">
        <f>SUM(F465)</f>
        <v>250000</v>
      </c>
      <c r="N465" s="50">
        <v>0</v>
      </c>
      <c r="O465" s="55">
        <v>0</v>
      </c>
      <c r="P465" s="55">
        <v>0</v>
      </c>
      <c r="Q465" s="55">
        <v>0</v>
      </c>
      <c r="R465" s="50">
        <v>0</v>
      </c>
      <c r="S465" s="55">
        <v>0</v>
      </c>
      <c r="T465" s="55">
        <v>0</v>
      </c>
      <c r="U465" s="55">
        <v>0</v>
      </c>
      <c r="V465" s="50">
        <v>0</v>
      </c>
      <c r="W465" s="55">
        <v>0</v>
      </c>
      <c r="X465" s="55">
        <v>0</v>
      </c>
      <c r="Y465" s="55">
        <v>0</v>
      </c>
      <c r="Z465" s="55">
        <v>0</v>
      </c>
      <c r="AA465" s="55">
        <v>0</v>
      </c>
      <c r="AB465" s="55">
        <v>0</v>
      </c>
      <c r="AC465" s="55">
        <v>0</v>
      </c>
    </row>
    <row r="466" spans="1:30" s="87" customFormat="1">
      <c r="A466" s="89"/>
      <c r="B466" s="89" t="s">
        <v>212</v>
      </c>
      <c r="C466" s="90"/>
      <c r="D466" s="130" t="s">
        <v>211</v>
      </c>
      <c r="E466" s="125">
        <f>SUM(E467:E470)</f>
        <v>60000</v>
      </c>
      <c r="F466" s="128">
        <f>SUM(F467:F470)</f>
        <v>42379</v>
      </c>
      <c r="G466" s="127">
        <f t="shared" si="118"/>
        <v>0.7063166666666667</v>
      </c>
      <c r="H466" s="128">
        <f t="shared" ref="H466:AC466" si="125">SUM(H467:H470)</f>
        <v>60000</v>
      </c>
      <c r="I466" s="125">
        <f t="shared" si="125"/>
        <v>42379</v>
      </c>
      <c r="J466" s="128">
        <f t="shared" si="125"/>
        <v>0</v>
      </c>
      <c r="K466" s="125">
        <f t="shared" si="125"/>
        <v>0</v>
      </c>
      <c r="L466" s="128">
        <f t="shared" si="125"/>
        <v>60000</v>
      </c>
      <c r="M466" s="125">
        <f t="shared" si="125"/>
        <v>42379</v>
      </c>
      <c r="N466" s="128">
        <f t="shared" si="125"/>
        <v>0</v>
      </c>
      <c r="O466" s="125">
        <f t="shared" si="125"/>
        <v>0</v>
      </c>
      <c r="P466" s="128">
        <f t="shared" si="125"/>
        <v>0</v>
      </c>
      <c r="Q466" s="125">
        <f t="shared" si="125"/>
        <v>0</v>
      </c>
      <c r="R466" s="128">
        <f t="shared" si="125"/>
        <v>0</v>
      </c>
      <c r="S466" s="125">
        <f t="shared" si="125"/>
        <v>0</v>
      </c>
      <c r="T466" s="128">
        <f t="shared" si="125"/>
        <v>0</v>
      </c>
      <c r="U466" s="125">
        <f t="shared" si="125"/>
        <v>0</v>
      </c>
      <c r="V466" s="128">
        <f t="shared" si="125"/>
        <v>0</v>
      </c>
      <c r="W466" s="125">
        <f t="shared" si="125"/>
        <v>0</v>
      </c>
      <c r="X466" s="128">
        <f t="shared" si="125"/>
        <v>0</v>
      </c>
      <c r="Y466" s="125">
        <f t="shared" si="125"/>
        <v>0</v>
      </c>
      <c r="Z466" s="128">
        <f t="shared" si="125"/>
        <v>0</v>
      </c>
      <c r="AA466" s="125">
        <f t="shared" si="125"/>
        <v>0</v>
      </c>
      <c r="AB466" s="128">
        <f t="shared" si="125"/>
        <v>0</v>
      </c>
      <c r="AC466" s="125">
        <f t="shared" si="125"/>
        <v>0</v>
      </c>
    </row>
    <row r="467" spans="1:30">
      <c r="A467" s="48"/>
      <c r="B467" s="64"/>
      <c r="C467" s="59">
        <v>4210</v>
      </c>
      <c r="D467" s="60" t="s">
        <v>2</v>
      </c>
      <c r="E467" s="51">
        <f>SUM([1]Paragrafy!E455)</f>
        <v>8500</v>
      </c>
      <c r="F467" s="52">
        <f>ROUND([1]Paragrafy!$F455,0)</f>
        <v>8242</v>
      </c>
      <c r="G467" s="53">
        <f t="shared" si="118"/>
        <v>0.96964705882352942</v>
      </c>
      <c r="H467" s="51">
        <f t="shared" ref="H467:I470" si="126">SUM(E467)</f>
        <v>8500</v>
      </c>
      <c r="I467" s="51">
        <f t="shared" si="126"/>
        <v>8242</v>
      </c>
      <c r="J467" s="55">
        <v>0</v>
      </c>
      <c r="K467" s="55">
        <v>0</v>
      </c>
      <c r="L467" s="51">
        <f t="shared" ref="L467:M470" si="127">SUM(H467)</f>
        <v>8500</v>
      </c>
      <c r="M467" s="51">
        <f t="shared" si="127"/>
        <v>8242</v>
      </c>
      <c r="N467" s="50">
        <v>0</v>
      </c>
      <c r="O467" s="55">
        <v>0</v>
      </c>
      <c r="P467" s="55">
        <v>0</v>
      </c>
      <c r="Q467" s="55">
        <v>0</v>
      </c>
      <c r="R467" s="50">
        <v>0</v>
      </c>
      <c r="S467" s="55">
        <v>0</v>
      </c>
      <c r="T467" s="55">
        <v>0</v>
      </c>
      <c r="U467" s="55">
        <v>0</v>
      </c>
      <c r="V467" s="50">
        <v>0</v>
      </c>
      <c r="W467" s="55">
        <v>0</v>
      </c>
      <c r="X467" s="55">
        <v>0</v>
      </c>
      <c r="Y467" s="55">
        <v>0</v>
      </c>
      <c r="Z467" s="55">
        <v>0</v>
      </c>
      <c r="AA467" s="55">
        <v>0</v>
      </c>
      <c r="AB467" s="55">
        <v>0</v>
      </c>
      <c r="AC467" s="55">
        <v>0</v>
      </c>
      <c r="AD467" s="2"/>
    </row>
    <row r="468" spans="1:30">
      <c r="A468" s="48"/>
      <c r="B468" s="64"/>
      <c r="C468" s="59">
        <v>4270</v>
      </c>
      <c r="D468" s="60" t="s">
        <v>35</v>
      </c>
      <c r="E468" s="51">
        <f>SUM([1]Paragrafy!E456)</f>
        <v>11500</v>
      </c>
      <c r="F468" s="52">
        <f>ROUND([1]Paragrafy!$F456,0)</f>
        <v>11500</v>
      </c>
      <c r="G468" s="53">
        <f t="shared" si="118"/>
        <v>1</v>
      </c>
      <c r="H468" s="51">
        <f t="shared" si="126"/>
        <v>11500</v>
      </c>
      <c r="I468" s="51">
        <f t="shared" si="126"/>
        <v>11500</v>
      </c>
      <c r="J468" s="55">
        <v>0</v>
      </c>
      <c r="K468" s="55">
        <v>0</v>
      </c>
      <c r="L468" s="51">
        <f t="shared" si="127"/>
        <v>11500</v>
      </c>
      <c r="M468" s="51">
        <f t="shared" si="127"/>
        <v>11500</v>
      </c>
      <c r="N468" s="50">
        <v>0</v>
      </c>
      <c r="O468" s="55">
        <v>0</v>
      </c>
      <c r="P468" s="50">
        <v>0</v>
      </c>
      <c r="Q468" s="55">
        <v>0</v>
      </c>
      <c r="R468" s="50">
        <v>0</v>
      </c>
      <c r="S468" s="55">
        <v>0</v>
      </c>
      <c r="T468" s="50">
        <v>0</v>
      </c>
      <c r="U468" s="55">
        <v>0</v>
      </c>
      <c r="V468" s="50">
        <v>0</v>
      </c>
      <c r="W468" s="55">
        <v>0</v>
      </c>
      <c r="X468" s="50">
        <v>0</v>
      </c>
      <c r="Y468" s="55">
        <v>0</v>
      </c>
      <c r="Z468" s="50">
        <v>0</v>
      </c>
      <c r="AA468" s="55">
        <v>0</v>
      </c>
      <c r="AB468" s="50">
        <v>0</v>
      </c>
      <c r="AC468" s="55">
        <v>0</v>
      </c>
      <c r="AD468" s="2"/>
    </row>
    <row r="469" spans="1:30">
      <c r="A469" s="48"/>
      <c r="B469" s="64"/>
      <c r="C469" s="59">
        <v>4300</v>
      </c>
      <c r="D469" s="60" t="s">
        <v>1</v>
      </c>
      <c r="E469" s="51">
        <f>SUM([1]Paragrafy!E457)</f>
        <v>28000</v>
      </c>
      <c r="F469" s="52">
        <v>19042</v>
      </c>
      <c r="G469" s="53">
        <f t="shared" si="118"/>
        <v>0.68007142857142855</v>
      </c>
      <c r="H469" s="51">
        <f t="shared" si="126"/>
        <v>28000</v>
      </c>
      <c r="I469" s="51">
        <f t="shared" si="126"/>
        <v>19042</v>
      </c>
      <c r="J469" s="55">
        <v>0</v>
      </c>
      <c r="K469" s="55">
        <v>0</v>
      </c>
      <c r="L469" s="51">
        <f t="shared" si="127"/>
        <v>28000</v>
      </c>
      <c r="M469" s="51">
        <f t="shared" si="127"/>
        <v>19042</v>
      </c>
      <c r="N469" s="50">
        <v>0</v>
      </c>
      <c r="O469" s="55">
        <v>0</v>
      </c>
      <c r="P469" s="50">
        <v>0</v>
      </c>
      <c r="Q469" s="55">
        <v>0</v>
      </c>
      <c r="R469" s="50">
        <v>0</v>
      </c>
      <c r="S469" s="55">
        <v>0</v>
      </c>
      <c r="T469" s="50">
        <v>0</v>
      </c>
      <c r="U469" s="55">
        <v>0</v>
      </c>
      <c r="V469" s="50">
        <v>0</v>
      </c>
      <c r="W469" s="55">
        <v>0</v>
      </c>
      <c r="X469" s="50">
        <v>0</v>
      </c>
      <c r="Y469" s="55">
        <v>0</v>
      </c>
      <c r="Z469" s="50">
        <v>0</v>
      </c>
      <c r="AA469" s="55">
        <v>0</v>
      </c>
      <c r="AB469" s="50">
        <v>0</v>
      </c>
      <c r="AC469" s="55">
        <v>0</v>
      </c>
      <c r="AD469" s="2"/>
    </row>
    <row r="470" spans="1:30" ht="25.5">
      <c r="A470" s="48"/>
      <c r="B470" s="64"/>
      <c r="C470" s="59">
        <v>4700</v>
      </c>
      <c r="D470" s="60" t="s">
        <v>21</v>
      </c>
      <c r="E470" s="51">
        <f>SUM([1]Paragrafy!E458)</f>
        <v>12000</v>
      </c>
      <c r="F470" s="52">
        <f>ROUND([1]Paragrafy!$F458,0)</f>
        <v>3595</v>
      </c>
      <c r="G470" s="53">
        <f t="shared" si="118"/>
        <v>0.29958333333333331</v>
      </c>
      <c r="H470" s="51">
        <f t="shared" si="126"/>
        <v>12000</v>
      </c>
      <c r="I470" s="51">
        <f t="shared" si="126"/>
        <v>3595</v>
      </c>
      <c r="J470" s="55">
        <v>0</v>
      </c>
      <c r="K470" s="55">
        <v>0</v>
      </c>
      <c r="L470" s="51">
        <f t="shared" si="127"/>
        <v>12000</v>
      </c>
      <c r="M470" s="51">
        <f t="shared" si="127"/>
        <v>3595</v>
      </c>
      <c r="N470" s="50">
        <v>0</v>
      </c>
      <c r="O470" s="55">
        <v>0</v>
      </c>
      <c r="P470" s="117">
        <v>0</v>
      </c>
      <c r="Q470" s="117">
        <v>0</v>
      </c>
      <c r="R470" s="75">
        <v>0</v>
      </c>
      <c r="S470" s="117">
        <v>0</v>
      </c>
      <c r="T470" s="117">
        <v>0</v>
      </c>
      <c r="U470" s="117">
        <v>0</v>
      </c>
      <c r="V470" s="75">
        <v>0</v>
      </c>
      <c r="W470" s="117">
        <v>0</v>
      </c>
      <c r="X470" s="117">
        <v>0</v>
      </c>
      <c r="Y470" s="117">
        <v>0</v>
      </c>
      <c r="Z470" s="117">
        <v>0</v>
      </c>
      <c r="AA470" s="117">
        <v>0</v>
      </c>
      <c r="AB470" s="117">
        <v>0</v>
      </c>
      <c r="AC470" s="117">
        <v>0</v>
      </c>
    </row>
    <row r="471" spans="1:30" ht="18.75" customHeight="1">
      <c r="A471" s="28" t="s">
        <v>210</v>
      </c>
      <c r="B471" s="28"/>
      <c r="C471" s="136"/>
      <c r="D471" s="123" t="s">
        <v>209</v>
      </c>
      <c r="E471" s="183">
        <f>SUM(E472)</f>
        <v>6000</v>
      </c>
      <c r="F471" s="189">
        <f>SUM(F472)</f>
        <v>6000</v>
      </c>
      <c r="G471" s="32">
        <f t="shared" si="118"/>
        <v>1</v>
      </c>
      <c r="H471" s="183">
        <f t="shared" ref="H471:Q472" si="128">SUM(H472)</f>
        <v>6000</v>
      </c>
      <c r="I471" s="183">
        <f t="shared" si="128"/>
        <v>6000</v>
      </c>
      <c r="J471" s="183">
        <f t="shared" si="128"/>
        <v>0</v>
      </c>
      <c r="K471" s="183">
        <f t="shared" si="128"/>
        <v>0</v>
      </c>
      <c r="L471" s="183">
        <f t="shared" si="128"/>
        <v>0</v>
      </c>
      <c r="M471" s="183">
        <f t="shared" si="128"/>
        <v>0</v>
      </c>
      <c r="N471" s="184">
        <f t="shared" si="128"/>
        <v>0</v>
      </c>
      <c r="O471" s="183">
        <f t="shared" si="128"/>
        <v>0</v>
      </c>
      <c r="P471" s="183">
        <f t="shared" si="128"/>
        <v>6000</v>
      </c>
      <c r="Q471" s="183">
        <f t="shared" si="128"/>
        <v>6000</v>
      </c>
      <c r="R471" s="184">
        <f t="shared" ref="R471:AA472" si="129">SUM(R472)</f>
        <v>0</v>
      </c>
      <c r="S471" s="183">
        <f t="shared" si="129"/>
        <v>0</v>
      </c>
      <c r="T471" s="183">
        <f t="shared" si="129"/>
        <v>0</v>
      </c>
      <c r="U471" s="183">
        <f t="shared" si="129"/>
        <v>0</v>
      </c>
      <c r="V471" s="184">
        <f t="shared" si="129"/>
        <v>0</v>
      </c>
      <c r="W471" s="183">
        <f t="shared" si="129"/>
        <v>0</v>
      </c>
      <c r="X471" s="183">
        <f t="shared" si="129"/>
        <v>0</v>
      </c>
      <c r="Y471" s="183">
        <f t="shared" si="129"/>
        <v>0</v>
      </c>
      <c r="Z471" s="183">
        <f t="shared" si="129"/>
        <v>0</v>
      </c>
      <c r="AA471" s="183">
        <f t="shared" si="129"/>
        <v>0</v>
      </c>
      <c r="AB471" s="183">
        <f t="shared" ref="AB471:AK472" si="130">SUM(AB472)</f>
        <v>0</v>
      </c>
      <c r="AC471" s="183">
        <f t="shared" si="130"/>
        <v>0</v>
      </c>
    </row>
    <row r="472" spans="1:30" s="46" customFormat="1" ht="16.5" customHeight="1">
      <c r="A472" s="190"/>
      <c r="B472" s="191" t="s">
        <v>208</v>
      </c>
      <c r="C472" s="160"/>
      <c r="D472" s="161" t="s">
        <v>207</v>
      </c>
      <c r="E472" s="166">
        <f>SUM(E473)</f>
        <v>6000</v>
      </c>
      <c r="F472" s="165">
        <f>SUM(F473)</f>
        <v>6000</v>
      </c>
      <c r="G472" s="192">
        <f t="shared" si="118"/>
        <v>1</v>
      </c>
      <c r="H472" s="165">
        <f t="shared" si="128"/>
        <v>6000</v>
      </c>
      <c r="I472" s="166">
        <f t="shared" si="128"/>
        <v>6000</v>
      </c>
      <c r="J472" s="165">
        <f t="shared" si="128"/>
        <v>0</v>
      </c>
      <c r="K472" s="166">
        <f t="shared" si="128"/>
        <v>0</v>
      </c>
      <c r="L472" s="165">
        <f t="shared" si="128"/>
        <v>0</v>
      </c>
      <c r="M472" s="166">
        <f t="shared" si="128"/>
        <v>0</v>
      </c>
      <c r="N472" s="165">
        <f t="shared" si="128"/>
        <v>0</v>
      </c>
      <c r="O472" s="166">
        <f t="shared" si="128"/>
        <v>0</v>
      </c>
      <c r="P472" s="165">
        <f t="shared" si="128"/>
        <v>6000</v>
      </c>
      <c r="Q472" s="166">
        <f t="shared" si="128"/>
        <v>6000</v>
      </c>
      <c r="R472" s="165">
        <f t="shared" si="129"/>
        <v>0</v>
      </c>
      <c r="S472" s="166">
        <f t="shared" si="129"/>
        <v>0</v>
      </c>
      <c r="T472" s="165">
        <f t="shared" si="129"/>
        <v>0</v>
      </c>
      <c r="U472" s="166">
        <f t="shared" si="129"/>
        <v>0</v>
      </c>
      <c r="V472" s="165">
        <f t="shared" si="129"/>
        <v>0</v>
      </c>
      <c r="W472" s="166">
        <f t="shared" si="129"/>
        <v>0</v>
      </c>
      <c r="X472" s="165">
        <f t="shared" si="129"/>
        <v>0</v>
      </c>
      <c r="Y472" s="166">
        <f t="shared" si="129"/>
        <v>0</v>
      </c>
      <c r="Z472" s="165">
        <f t="shared" si="129"/>
        <v>0</v>
      </c>
      <c r="AA472" s="166">
        <f t="shared" si="129"/>
        <v>0</v>
      </c>
      <c r="AB472" s="165">
        <f t="shared" si="130"/>
        <v>0</v>
      </c>
      <c r="AC472" s="166">
        <f t="shared" si="130"/>
        <v>0</v>
      </c>
    </row>
    <row r="473" spans="1:30" ht="17.25" customHeight="1">
      <c r="A473" s="94"/>
      <c r="B473" s="193"/>
      <c r="C473" s="95">
        <v>3020</v>
      </c>
      <c r="D473" s="115" t="s">
        <v>40</v>
      </c>
      <c r="E473" s="99">
        <f>SUM([1]Paragrafy!E461)</f>
        <v>6000</v>
      </c>
      <c r="F473" s="52">
        <f>ROUND([1]Paragrafy!$F461,0)</f>
        <v>6000</v>
      </c>
      <c r="G473" s="98">
        <f t="shared" si="118"/>
        <v>1</v>
      </c>
      <c r="H473" s="99">
        <f>SUM(E473)</f>
        <v>6000</v>
      </c>
      <c r="I473" s="99">
        <f>SUM(F473)</f>
        <v>6000</v>
      </c>
      <c r="J473" s="117">
        <v>0</v>
      </c>
      <c r="K473" s="117">
        <v>0</v>
      </c>
      <c r="L473" s="117">
        <v>0</v>
      </c>
      <c r="M473" s="117">
        <v>0</v>
      </c>
      <c r="N473" s="75">
        <v>0</v>
      </c>
      <c r="O473" s="117">
        <v>0</v>
      </c>
      <c r="P473" s="99">
        <f>SUM(H473)</f>
        <v>6000</v>
      </c>
      <c r="Q473" s="99">
        <f>SUM(I473)</f>
        <v>6000</v>
      </c>
      <c r="R473" s="75">
        <v>0</v>
      </c>
      <c r="S473" s="117">
        <v>0</v>
      </c>
      <c r="T473" s="117">
        <v>0</v>
      </c>
      <c r="U473" s="117">
        <v>0</v>
      </c>
      <c r="V473" s="75">
        <v>0</v>
      </c>
      <c r="W473" s="117">
        <v>0</v>
      </c>
      <c r="X473" s="117">
        <v>0</v>
      </c>
      <c r="Y473" s="117">
        <v>0</v>
      </c>
      <c r="Z473" s="117">
        <v>0</v>
      </c>
      <c r="AA473" s="117">
        <v>0</v>
      </c>
      <c r="AB473" s="117">
        <v>0</v>
      </c>
      <c r="AC473" s="55">
        <v>0</v>
      </c>
    </row>
    <row r="474" spans="1:30" s="2" customFormat="1" ht="18.75" customHeight="1">
      <c r="A474" s="28" t="s">
        <v>206</v>
      </c>
      <c r="B474" s="28"/>
      <c r="C474" s="136"/>
      <c r="D474" s="123" t="s">
        <v>205</v>
      </c>
      <c r="E474" s="183">
        <f>SUM([1]Paragrafy!E462)</f>
        <v>82419801</v>
      </c>
      <c r="F474" s="189">
        <f>(F475+F494+F498+F515+F588+F592+F611+F640)</f>
        <v>73231971</v>
      </c>
      <c r="G474" s="32">
        <f t="shared" si="118"/>
        <v>0.88852399680023497</v>
      </c>
      <c r="H474" s="183">
        <f t="shared" ref="H474:AC474" si="131">(H475+H494+H498+H515+H588+H592+H611+H640)</f>
        <v>79060049</v>
      </c>
      <c r="I474" s="183">
        <f t="shared" si="131"/>
        <v>70087310</v>
      </c>
      <c r="J474" s="183">
        <f t="shared" si="131"/>
        <v>29798963</v>
      </c>
      <c r="K474" s="183">
        <f t="shared" si="131"/>
        <v>29196954</v>
      </c>
      <c r="L474" s="183">
        <f t="shared" si="131"/>
        <v>14097658</v>
      </c>
      <c r="M474" s="183">
        <f t="shared" si="131"/>
        <v>12736159</v>
      </c>
      <c r="N474" s="184">
        <f t="shared" si="131"/>
        <v>340936</v>
      </c>
      <c r="O474" s="183">
        <f t="shared" si="131"/>
        <v>316855</v>
      </c>
      <c r="P474" s="183">
        <f t="shared" si="131"/>
        <v>1143612</v>
      </c>
      <c r="Q474" s="183">
        <f t="shared" si="131"/>
        <v>986205</v>
      </c>
      <c r="R474" s="184">
        <f t="shared" si="131"/>
        <v>33678880</v>
      </c>
      <c r="S474" s="183">
        <f t="shared" si="131"/>
        <v>26851137</v>
      </c>
      <c r="T474" s="183">
        <f t="shared" si="131"/>
        <v>0</v>
      </c>
      <c r="U474" s="183">
        <f t="shared" si="131"/>
        <v>0</v>
      </c>
      <c r="V474" s="184">
        <f t="shared" si="131"/>
        <v>0</v>
      </c>
      <c r="W474" s="183">
        <f t="shared" si="131"/>
        <v>0</v>
      </c>
      <c r="X474" s="183">
        <f t="shared" si="131"/>
        <v>3359752</v>
      </c>
      <c r="Y474" s="183">
        <f t="shared" si="131"/>
        <v>3144661</v>
      </c>
      <c r="Z474" s="183">
        <f t="shared" si="131"/>
        <v>3294458</v>
      </c>
      <c r="AA474" s="183">
        <f t="shared" si="131"/>
        <v>3115478</v>
      </c>
      <c r="AB474" s="183">
        <f t="shared" si="131"/>
        <v>65294</v>
      </c>
      <c r="AC474" s="183">
        <f t="shared" si="131"/>
        <v>29183</v>
      </c>
    </row>
    <row r="475" spans="1:30" s="46" customFormat="1" ht="24.75" customHeight="1">
      <c r="A475" s="194"/>
      <c r="B475" s="132" t="s">
        <v>204</v>
      </c>
      <c r="C475" s="195"/>
      <c r="D475" s="130" t="s">
        <v>203</v>
      </c>
      <c r="E475" s="153">
        <f>SUM(E476:E493)</f>
        <v>553286</v>
      </c>
      <c r="F475" s="153">
        <f>SUM(F476:F493)</f>
        <v>431608</v>
      </c>
      <c r="G475" s="127">
        <f t="shared" si="118"/>
        <v>0.78008118766786072</v>
      </c>
      <c r="H475" s="153">
        <f t="shared" ref="H475:AC475" si="132">SUM(H476:H493)</f>
        <v>553286</v>
      </c>
      <c r="I475" s="153">
        <f t="shared" si="132"/>
        <v>431608</v>
      </c>
      <c r="J475" s="153">
        <f t="shared" si="132"/>
        <v>0</v>
      </c>
      <c r="K475" s="153">
        <f t="shared" si="132"/>
        <v>0</v>
      </c>
      <c r="L475" s="153">
        <f t="shared" si="132"/>
        <v>0</v>
      </c>
      <c r="M475" s="153">
        <f t="shared" si="132"/>
        <v>0</v>
      </c>
      <c r="N475" s="153">
        <f t="shared" si="132"/>
        <v>0</v>
      </c>
      <c r="O475" s="153">
        <f t="shared" si="132"/>
        <v>0</v>
      </c>
      <c r="P475" s="153">
        <f t="shared" si="132"/>
        <v>0</v>
      </c>
      <c r="Q475" s="153">
        <f t="shared" si="132"/>
        <v>0</v>
      </c>
      <c r="R475" s="153">
        <f t="shared" si="132"/>
        <v>553286</v>
      </c>
      <c r="S475" s="153">
        <f t="shared" si="132"/>
        <v>431608</v>
      </c>
      <c r="T475" s="153">
        <f t="shared" si="132"/>
        <v>0</v>
      </c>
      <c r="U475" s="153">
        <f t="shared" si="132"/>
        <v>0</v>
      </c>
      <c r="V475" s="153">
        <f t="shared" si="132"/>
        <v>0</v>
      </c>
      <c r="W475" s="153">
        <f t="shared" si="132"/>
        <v>0</v>
      </c>
      <c r="X475" s="153">
        <f t="shared" si="132"/>
        <v>0</v>
      </c>
      <c r="Y475" s="153">
        <f t="shared" si="132"/>
        <v>0</v>
      </c>
      <c r="Z475" s="153">
        <f t="shared" si="132"/>
        <v>0</v>
      </c>
      <c r="AA475" s="153">
        <f t="shared" si="132"/>
        <v>0</v>
      </c>
      <c r="AB475" s="153">
        <f t="shared" si="132"/>
        <v>0</v>
      </c>
      <c r="AC475" s="151">
        <f t="shared" si="132"/>
        <v>0</v>
      </c>
    </row>
    <row r="476" spans="1:30" s="46" customFormat="1" ht="62.25" customHeight="1">
      <c r="A476" s="37"/>
      <c r="B476" s="132"/>
      <c r="C476" s="59">
        <v>2918</v>
      </c>
      <c r="D476" s="60" t="s">
        <v>83</v>
      </c>
      <c r="E476" s="169">
        <f>SUM([1]Paragrafy!E464)</f>
        <v>8</v>
      </c>
      <c r="F476" s="52">
        <f>ROUND([1]Paragrafy!$F464,0)</f>
        <v>8</v>
      </c>
      <c r="G476" s="53">
        <f t="shared" si="118"/>
        <v>1</v>
      </c>
      <c r="H476" s="169">
        <f t="shared" ref="H476:H493" si="133">SUM(E476)</f>
        <v>8</v>
      </c>
      <c r="I476" s="169">
        <f t="shared" ref="I476:I493" si="134">SUM(F476)</f>
        <v>8</v>
      </c>
      <c r="J476" s="169">
        <v>0</v>
      </c>
      <c r="K476" s="169">
        <v>0</v>
      </c>
      <c r="L476" s="169">
        <v>0</v>
      </c>
      <c r="M476" s="169">
        <v>0</v>
      </c>
      <c r="N476" s="174">
        <v>0</v>
      </c>
      <c r="O476" s="169">
        <v>0</v>
      </c>
      <c r="P476" s="169">
        <v>0</v>
      </c>
      <c r="Q476" s="169">
        <v>0</v>
      </c>
      <c r="R476" s="174">
        <f t="shared" ref="R476:R493" si="135">SUM(H476)</f>
        <v>8</v>
      </c>
      <c r="S476" s="169">
        <f t="shared" ref="S476:S493" si="136">SUM(I476)</f>
        <v>8</v>
      </c>
      <c r="T476" s="169">
        <v>0</v>
      </c>
      <c r="U476" s="169">
        <v>0</v>
      </c>
      <c r="V476" s="174">
        <v>0</v>
      </c>
      <c r="W476" s="169">
        <v>0</v>
      </c>
      <c r="X476" s="169">
        <v>0</v>
      </c>
      <c r="Y476" s="169">
        <v>0</v>
      </c>
      <c r="Z476" s="169">
        <v>0</v>
      </c>
      <c r="AA476" s="169">
        <v>0</v>
      </c>
      <c r="AB476" s="169">
        <v>0</v>
      </c>
      <c r="AC476" s="169">
        <v>0</v>
      </c>
    </row>
    <row r="477" spans="1:30" s="46" customFormat="1" ht="60.75" customHeight="1">
      <c r="A477" s="37"/>
      <c r="B477" s="132"/>
      <c r="C477" s="113" t="s">
        <v>202</v>
      </c>
      <c r="D477" s="60" t="s">
        <v>83</v>
      </c>
      <c r="E477" s="169">
        <f>SUM([1]Paragrafy!E465)</f>
        <v>2</v>
      </c>
      <c r="F477" s="52">
        <f>ROUND([1]Paragrafy!$F465,0)</f>
        <v>1</v>
      </c>
      <c r="G477" s="53">
        <f t="shared" si="118"/>
        <v>0.5</v>
      </c>
      <c r="H477" s="169">
        <f t="shared" si="133"/>
        <v>2</v>
      </c>
      <c r="I477" s="169">
        <f t="shared" si="134"/>
        <v>1</v>
      </c>
      <c r="J477" s="169">
        <v>0</v>
      </c>
      <c r="K477" s="169">
        <v>0</v>
      </c>
      <c r="L477" s="169">
        <v>0</v>
      </c>
      <c r="M477" s="169">
        <v>0</v>
      </c>
      <c r="N477" s="174">
        <v>0</v>
      </c>
      <c r="O477" s="169">
        <v>0</v>
      </c>
      <c r="P477" s="169">
        <v>0</v>
      </c>
      <c r="Q477" s="169">
        <v>0</v>
      </c>
      <c r="R477" s="174">
        <f t="shared" si="135"/>
        <v>2</v>
      </c>
      <c r="S477" s="169">
        <f t="shared" si="136"/>
        <v>1</v>
      </c>
      <c r="T477" s="169">
        <v>0</v>
      </c>
      <c r="U477" s="169">
        <v>0</v>
      </c>
      <c r="V477" s="174">
        <v>0</v>
      </c>
      <c r="W477" s="169">
        <v>0</v>
      </c>
      <c r="X477" s="169">
        <v>0</v>
      </c>
      <c r="Y477" s="169">
        <v>0</v>
      </c>
      <c r="Z477" s="169">
        <v>0</v>
      </c>
      <c r="AA477" s="169">
        <v>0</v>
      </c>
      <c r="AB477" s="169">
        <v>0</v>
      </c>
      <c r="AC477" s="169">
        <v>0</v>
      </c>
    </row>
    <row r="478" spans="1:30">
      <c r="A478" s="47"/>
      <c r="B478" s="82"/>
      <c r="C478" s="59">
        <v>4018</v>
      </c>
      <c r="D478" s="60" t="s">
        <v>39</v>
      </c>
      <c r="E478" s="51">
        <f>SUM([1]Paragrafy!E466)</f>
        <v>221000</v>
      </c>
      <c r="F478" s="52">
        <f>ROUND([1]Paragrafy!$F466,0)</f>
        <v>186376</v>
      </c>
      <c r="G478" s="53">
        <f t="shared" si="118"/>
        <v>0.84333031674208148</v>
      </c>
      <c r="H478" s="51">
        <f t="shared" si="133"/>
        <v>221000</v>
      </c>
      <c r="I478" s="51">
        <f t="shared" si="134"/>
        <v>186376</v>
      </c>
      <c r="J478" s="140">
        <v>0</v>
      </c>
      <c r="K478" s="140">
        <v>0</v>
      </c>
      <c r="L478" s="140">
        <v>0</v>
      </c>
      <c r="M478" s="140">
        <v>0</v>
      </c>
      <c r="N478" s="141">
        <v>0</v>
      </c>
      <c r="O478" s="140">
        <v>0</v>
      </c>
      <c r="P478" s="140">
        <v>0</v>
      </c>
      <c r="Q478" s="140">
        <v>0</v>
      </c>
      <c r="R478" s="54">
        <f t="shared" si="135"/>
        <v>221000</v>
      </c>
      <c r="S478" s="51">
        <f t="shared" si="136"/>
        <v>186376</v>
      </c>
      <c r="T478" s="55">
        <v>0</v>
      </c>
      <c r="U478" s="55">
        <v>0</v>
      </c>
      <c r="V478" s="50">
        <v>0</v>
      </c>
      <c r="W478" s="55">
        <v>0</v>
      </c>
      <c r="X478" s="55">
        <v>0</v>
      </c>
      <c r="Y478" s="55">
        <v>0</v>
      </c>
      <c r="Z478" s="55">
        <v>0</v>
      </c>
      <c r="AA478" s="55">
        <v>0</v>
      </c>
      <c r="AB478" s="55">
        <v>0</v>
      </c>
      <c r="AC478" s="55">
        <v>0</v>
      </c>
    </row>
    <row r="479" spans="1:30">
      <c r="A479" s="47"/>
      <c r="B479" s="82"/>
      <c r="C479" s="59">
        <v>4019</v>
      </c>
      <c r="D479" s="60" t="s">
        <v>39</v>
      </c>
      <c r="E479" s="51">
        <f>SUM([1]Paragrafy!E467)</f>
        <v>39000</v>
      </c>
      <c r="F479" s="52">
        <f>ROUND([1]Paragrafy!$F467,0)</f>
        <v>32890</v>
      </c>
      <c r="G479" s="53">
        <f t="shared" si="118"/>
        <v>0.84333333333333338</v>
      </c>
      <c r="H479" s="51">
        <f t="shared" si="133"/>
        <v>39000</v>
      </c>
      <c r="I479" s="51">
        <f t="shared" si="134"/>
        <v>32890</v>
      </c>
      <c r="J479" s="140">
        <v>0</v>
      </c>
      <c r="K479" s="140">
        <v>0</v>
      </c>
      <c r="L479" s="140">
        <v>0</v>
      </c>
      <c r="M479" s="140">
        <v>0</v>
      </c>
      <c r="N479" s="141">
        <v>0</v>
      </c>
      <c r="O479" s="140">
        <v>0</v>
      </c>
      <c r="P479" s="140">
        <v>0</v>
      </c>
      <c r="Q479" s="140">
        <v>0</v>
      </c>
      <c r="R479" s="54">
        <f t="shared" si="135"/>
        <v>39000</v>
      </c>
      <c r="S479" s="51">
        <f t="shared" si="136"/>
        <v>32890</v>
      </c>
      <c r="T479" s="55">
        <v>0</v>
      </c>
      <c r="U479" s="55">
        <v>0</v>
      </c>
      <c r="V479" s="50">
        <v>0</v>
      </c>
      <c r="W479" s="55">
        <v>0</v>
      </c>
      <c r="X479" s="55">
        <v>0</v>
      </c>
      <c r="Y479" s="55">
        <v>0</v>
      </c>
      <c r="Z479" s="55">
        <v>0</v>
      </c>
      <c r="AA479" s="55">
        <v>0</v>
      </c>
      <c r="AB479" s="55">
        <v>0</v>
      </c>
      <c r="AC479" s="55">
        <v>0</v>
      </c>
    </row>
    <row r="480" spans="1:30">
      <c r="A480" s="47"/>
      <c r="B480" s="82"/>
      <c r="C480" s="59">
        <v>4048</v>
      </c>
      <c r="D480" s="60" t="s">
        <v>38</v>
      </c>
      <c r="E480" s="51">
        <f>SUM([1]Paragrafy!E468)</f>
        <v>7225</v>
      </c>
      <c r="F480" s="52">
        <f>ROUND([1]Paragrafy!$F468,0)</f>
        <v>6814</v>
      </c>
      <c r="G480" s="53">
        <f t="shared" si="118"/>
        <v>0.94311418685121107</v>
      </c>
      <c r="H480" s="51">
        <f t="shared" si="133"/>
        <v>7225</v>
      </c>
      <c r="I480" s="51">
        <f t="shared" si="134"/>
        <v>6814</v>
      </c>
      <c r="J480" s="140">
        <v>0</v>
      </c>
      <c r="K480" s="140">
        <v>0</v>
      </c>
      <c r="L480" s="140">
        <v>0</v>
      </c>
      <c r="M480" s="140">
        <v>0</v>
      </c>
      <c r="N480" s="141">
        <v>0</v>
      </c>
      <c r="O480" s="140">
        <v>0</v>
      </c>
      <c r="P480" s="140">
        <v>0</v>
      </c>
      <c r="Q480" s="140">
        <v>0</v>
      </c>
      <c r="R480" s="54">
        <f t="shared" si="135"/>
        <v>7225</v>
      </c>
      <c r="S480" s="51">
        <f t="shared" si="136"/>
        <v>6814</v>
      </c>
      <c r="T480" s="55">
        <v>0</v>
      </c>
      <c r="U480" s="55">
        <v>0</v>
      </c>
      <c r="V480" s="50">
        <v>0</v>
      </c>
      <c r="W480" s="55">
        <v>0</v>
      </c>
      <c r="X480" s="55">
        <v>0</v>
      </c>
      <c r="Y480" s="55">
        <v>0</v>
      </c>
      <c r="Z480" s="55">
        <v>0</v>
      </c>
      <c r="AA480" s="55">
        <v>0</v>
      </c>
      <c r="AB480" s="55">
        <v>0</v>
      </c>
      <c r="AC480" s="55">
        <v>0</v>
      </c>
    </row>
    <row r="481" spans="1:30">
      <c r="A481" s="47"/>
      <c r="B481" s="82"/>
      <c r="C481" s="59">
        <v>4049</v>
      </c>
      <c r="D481" s="60" t="s">
        <v>38</v>
      </c>
      <c r="E481" s="51">
        <f>SUM([1]Paragrafy!E469)</f>
        <v>1275</v>
      </c>
      <c r="F481" s="52">
        <f>ROUND([1]Paragrafy!$F469,0)</f>
        <v>1203</v>
      </c>
      <c r="G481" s="53">
        <f t="shared" si="118"/>
        <v>0.94352941176470584</v>
      </c>
      <c r="H481" s="51">
        <f t="shared" si="133"/>
        <v>1275</v>
      </c>
      <c r="I481" s="51">
        <f t="shared" si="134"/>
        <v>1203</v>
      </c>
      <c r="J481" s="140">
        <v>0</v>
      </c>
      <c r="K481" s="140">
        <v>0</v>
      </c>
      <c r="L481" s="140">
        <v>0</v>
      </c>
      <c r="M481" s="140">
        <v>0</v>
      </c>
      <c r="N481" s="141">
        <v>0</v>
      </c>
      <c r="O481" s="140">
        <v>0</v>
      </c>
      <c r="P481" s="140">
        <v>0</v>
      </c>
      <c r="Q481" s="140">
        <v>0</v>
      </c>
      <c r="R481" s="54">
        <f t="shared" si="135"/>
        <v>1275</v>
      </c>
      <c r="S481" s="51">
        <f t="shared" si="136"/>
        <v>1203</v>
      </c>
      <c r="T481" s="55">
        <v>0</v>
      </c>
      <c r="U481" s="55">
        <v>0</v>
      </c>
      <c r="V481" s="50">
        <v>0</v>
      </c>
      <c r="W481" s="55">
        <v>0</v>
      </c>
      <c r="X481" s="55">
        <v>0</v>
      </c>
      <c r="Y481" s="55">
        <v>0</v>
      </c>
      <c r="Z481" s="55">
        <v>0</v>
      </c>
      <c r="AA481" s="55">
        <v>0</v>
      </c>
      <c r="AB481" s="55">
        <v>0</v>
      </c>
      <c r="AC481" s="55">
        <v>0</v>
      </c>
    </row>
    <row r="482" spans="1:30">
      <c r="A482" s="47"/>
      <c r="B482" s="82"/>
      <c r="C482" s="59">
        <v>4118</v>
      </c>
      <c r="D482" s="60" t="s">
        <v>69</v>
      </c>
      <c r="E482" s="51">
        <f>SUM([1]Paragrafy!E470)</f>
        <v>36152</v>
      </c>
      <c r="F482" s="52">
        <f>ROUND([1]Paragrafy!$F470,0)</f>
        <v>32440</v>
      </c>
      <c r="G482" s="53">
        <f t="shared" si="118"/>
        <v>0.89732241646381938</v>
      </c>
      <c r="H482" s="51">
        <f t="shared" si="133"/>
        <v>36152</v>
      </c>
      <c r="I482" s="51">
        <f t="shared" si="134"/>
        <v>32440</v>
      </c>
      <c r="J482" s="140">
        <v>0</v>
      </c>
      <c r="K482" s="140">
        <v>0</v>
      </c>
      <c r="L482" s="140">
        <v>0</v>
      </c>
      <c r="M482" s="140">
        <v>0</v>
      </c>
      <c r="N482" s="141">
        <v>0</v>
      </c>
      <c r="O482" s="140">
        <v>0</v>
      </c>
      <c r="P482" s="140">
        <v>0</v>
      </c>
      <c r="Q482" s="140">
        <v>0</v>
      </c>
      <c r="R482" s="54">
        <f t="shared" si="135"/>
        <v>36152</v>
      </c>
      <c r="S482" s="51">
        <f t="shared" si="136"/>
        <v>32440</v>
      </c>
      <c r="T482" s="55">
        <v>0</v>
      </c>
      <c r="U482" s="55">
        <v>0</v>
      </c>
      <c r="V482" s="50">
        <v>0</v>
      </c>
      <c r="W482" s="55">
        <v>0</v>
      </c>
      <c r="X482" s="55">
        <v>0</v>
      </c>
      <c r="Y482" s="55">
        <v>0</v>
      </c>
      <c r="Z482" s="55">
        <v>0</v>
      </c>
      <c r="AA482" s="55">
        <v>0</v>
      </c>
      <c r="AB482" s="55">
        <v>0</v>
      </c>
      <c r="AC482" s="55">
        <v>0</v>
      </c>
    </row>
    <row r="483" spans="1:30">
      <c r="A483" s="47"/>
      <c r="B483" s="82"/>
      <c r="C483" s="59">
        <v>4119</v>
      </c>
      <c r="D483" s="60" t="s">
        <v>69</v>
      </c>
      <c r="E483" s="51">
        <f>SUM([1]Paragrafy!E471)</f>
        <v>6380</v>
      </c>
      <c r="F483" s="52">
        <f>ROUND([1]Paragrafy!$F471,0)</f>
        <v>5725</v>
      </c>
      <c r="G483" s="53">
        <f t="shared" si="118"/>
        <v>0.89733542319749215</v>
      </c>
      <c r="H483" s="51">
        <f t="shared" si="133"/>
        <v>6380</v>
      </c>
      <c r="I483" s="51">
        <f t="shared" si="134"/>
        <v>5725</v>
      </c>
      <c r="J483" s="140">
        <v>0</v>
      </c>
      <c r="K483" s="140">
        <v>0</v>
      </c>
      <c r="L483" s="140">
        <v>0</v>
      </c>
      <c r="M483" s="140">
        <v>0</v>
      </c>
      <c r="N483" s="141">
        <v>0</v>
      </c>
      <c r="O483" s="140">
        <v>0</v>
      </c>
      <c r="P483" s="140">
        <v>0</v>
      </c>
      <c r="Q483" s="140">
        <v>0</v>
      </c>
      <c r="R483" s="54">
        <f t="shared" si="135"/>
        <v>6380</v>
      </c>
      <c r="S483" s="51">
        <f t="shared" si="136"/>
        <v>5725</v>
      </c>
      <c r="T483" s="55">
        <v>0</v>
      </c>
      <c r="U483" s="55">
        <v>0</v>
      </c>
      <c r="V483" s="50">
        <v>0</v>
      </c>
      <c r="W483" s="55">
        <v>0</v>
      </c>
      <c r="X483" s="55">
        <v>0</v>
      </c>
      <c r="Y483" s="55">
        <v>0</v>
      </c>
      <c r="Z483" s="55">
        <v>0</v>
      </c>
      <c r="AA483" s="55">
        <v>0</v>
      </c>
      <c r="AB483" s="55">
        <v>0</v>
      </c>
      <c r="AC483" s="55">
        <v>0</v>
      </c>
    </row>
    <row r="484" spans="1:30">
      <c r="A484" s="47"/>
      <c r="B484" s="82"/>
      <c r="C484" s="59">
        <v>4128</v>
      </c>
      <c r="D484" s="60" t="s">
        <v>4</v>
      </c>
      <c r="E484" s="51">
        <f>SUM([1]Paragrafy!E472)</f>
        <v>5831</v>
      </c>
      <c r="F484" s="52">
        <f>ROUND([1]Paragrafy!$F472,0)</f>
        <v>1830</v>
      </c>
      <c r="G484" s="53">
        <f t="shared" si="118"/>
        <v>0.31383982164294288</v>
      </c>
      <c r="H484" s="51">
        <f t="shared" si="133"/>
        <v>5831</v>
      </c>
      <c r="I484" s="51">
        <f t="shared" si="134"/>
        <v>1830</v>
      </c>
      <c r="J484" s="140">
        <v>0</v>
      </c>
      <c r="K484" s="140">
        <v>0</v>
      </c>
      <c r="L484" s="140">
        <v>0</v>
      </c>
      <c r="M484" s="140">
        <v>0</v>
      </c>
      <c r="N484" s="141">
        <v>0</v>
      </c>
      <c r="O484" s="140">
        <v>0</v>
      </c>
      <c r="P484" s="140">
        <v>0</v>
      </c>
      <c r="Q484" s="140">
        <v>0</v>
      </c>
      <c r="R484" s="54">
        <f t="shared" si="135"/>
        <v>5831</v>
      </c>
      <c r="S484" s="51">
        <f t="shared" si="136"/>
        <v>1830</v>
      </c>
      <c r="T484" s="55">
        <v>0</v>
      </c>
      <c r="U484" s="55">
        <v>0</v>
      </c>
      <c r="V484" s="50">
        <v>0</v>
      </c>
      <c r="W484" s="55">
        <v>0</v>
      </c>
      <c r="X484" s="55">
        <v>0</v>
      </c>
      <c r="Y484" s="55">
        <v>0</v>
      </c>
      <c r="Z484" s="55">
        <v>0</v>
      </c>
      <c r="AA484" s="55">
        <v>0</v>
      </c>
      <c r="AB484" s="55">
        <v>0</v>
      </c>
      <c r="AC484" s="55">
        <v>0</v>
      </c>
    </row>
    <row r="485" spans="1:30">
      <c r="A485" s="47"/>
      <c r="B485" s="82"/>
      <c r="C485" s="59">
        <v>4129</v>
      </c>
      <c r="D485" s="60" t="s">
        <v>4</v>
      </c>
      <c r="E485" s="51">
        <f>SUM([1]Paragrafy!E473)</f>
        <v>1029</v>
      </c>
      <c r="F485" s="52">
        <f>ROUND([1]Paragrafy!$F473,0)</f>
        <v>323</v>
      </c>
      <c r="G485" s="53">
        <f t="shared" si="118"/>
        <v>0.31389698736637511</v>
      </c>
      <c r="H485" s="51">
        <f t="shared" si="133"/>
        <v>1029</v>
      </c>
      <c r="I485" s="51">
        <f t="shared" si="134"/>
        <v>323</v>
      </c>
      <c r="J485" s="140">
        <v>0</v>
      </c>
      <c r="K485" s="140">
        <v>0</v>
      </c>
      <c r="L485" s="140">
        <v>0</v>
      </c>
      <c r="M485" s="140">
        <v>0</v>
      </c>
      <c r="N485" s="141">
        <v>0</v>
      </c>
      <c r="O485" s="140">
        <v>0</v>
      </c>
      <c r="P485" s="140">
        <v>0</v>
      </c>
      <c r="Q485" s="140">
        <v>0</v>
      </c>
      <c r="R485" s="54">
        <f t="shared" si="135"/>
        <v>1029</v>
      </c>
      <c r="S485" s="51">
        <f t="shared" si="136"/>
        <v>323</v>
      </c>
      <c r="T485" s="55">
        <v>0</v>
      </c>
      <c r="U485" s="55">
        <v>0</v>
      </c>
      <c r="V485" s="50">
        <v>0</v>
      </c>
      <c r="W485" s="55">
        <v>0</v>
      </c>
      <c r="X485" s="55">
        <v>0</v>
      </c>
      <c r="Y485" s="55">
        <v>0</v>
      </c>
      <c r="Z485" s="55">
        <v>0</v>
      </c>
      <c r="AA485" s="55">
        <v>0</v>
      </c>
      <c r="AB485" s="55">
        <v>0</v>
      </c>
      <c r="AC485" s="55">
        <v>0</v>
      </c>
    </row>
    <row r="486" spans="1:30">
      <c r="A486" s="47"/>
      <c r="B486" s="82"/>
      <c r="C486" s="59">
        <v>4218</v>
      </c>
      <c r="D486" s="60" t="s">
        <v>2</v>
      </c>
      <c r="E486" s="51">
        <f>SUM([1]Paragrafy!E474)</f>
        <v>24126</v>
      </c>
      <c r="F486" s="52">
        <f>ROUND([1]Paragrafy!$F474,0)</f>
        <v>13152</v>
      </c>
      <c r="G486" s="53">
        <f t="shared" si="118"/>
        <v>0.54513802536682421</v>
      </c>
      <c r="H486" s="51">
        <f t="shared" si="133"/>
        <v>24126</v>
      </c>
      <c r="I486" s="51">
        <f t="shared" si="134"/>
        <v>13152</v>
      </c>
      <c r="J486" s="140">
        <v>0</v>
      </c>
      <c r="K486" s="140">
        <v>0</v>
      </c>
      <c r="L486" s="140">
        <v>0</v>
      </c>
      <c r="M486" s="140">
        <v>0</v>
      </c>
      <c r="N486" s="141">
        <v>0</v>
      </c>
      <c r="O486" s="140">
        <v>0</v>
      </c>
      <c r="P486" s="140">
        <v>0</v>
      </c>
      <c r="Q486" s="140">
        <v>0</v>
      </c>
      <c r="R486" s="54">
        <f t="shared" si="135"/>
        <v>24126</v>
      </c>
      <c r="S486" s="51">
        <f t="shared" si="136"/>
        <v>13152</v>
      </c>
      <c r="T486" s="55">
        <v>0</v>
      </c>
      <c r="U486" s="55">
        <v>0</v>
      </c>
      <c r="V486" s="50">
        <v>0</v>
      </c>
      <c r="W486" s="55">
        <v>0</v>
      </c>
      <c r="X486" s="55">
        <v>0</v>
      </c>
      <c r="Y486" s="55">
        <v>0</v>
      </c>
      <c r="Z486" s="55">
        <v>0</v>
      </c>
      <c r="AA486" s="55">
        <v>0</v>
      </c>
      <c r="AB486" s="55">
        <v>0</v>
      </c>
      <c r="AC486" s="55">
        <v>0</v>
      </c>
    </row>
    <row r="487" spans="1:30">
      <c r="A487" s="47"/>
      <c r="B487" s="82"/>
      <c r="C487" s="59">
        <v>4219</v>
      </c>
      <c r="D487" s="60" t="s">
        <v>2</v>
      </c>
      <c r="E487" s="51">
        <f>SUM([1]Paragrafy!E475)</f>
        <v>4258</v>
      </c>
      <c r="F487" s="52">
        <f>ROUND([1]Paragrafy!$F475,0)</f>
        <v>2321</v>
      </c>
      <c r="G487" s="53">
        <f t="shared" si="118"/>
        <v>0.545091592296853</v>
      </c>
      <c r="H487" s="51">
        <f t="shared" si="133"/>
        <v>4258</v>
      </c>
      <c r="I487" s="51">
        <f t="shared" si="134"/>
        <v>2321</v>
      </c>
      <c r="J487" s="140">
        <v>0</v>
      </c>
      <c r="K487" s="140">
        <v>0</v>
      </c>
      <c r="L487" s="140">
        <v>0</v>
      </c>
      <c r="M487" s="140">
        <v>0</v>
      </c>
      <c r="N487" s="141">
        <v>0</v>
      </c>
      <c r="O487" s="140">
        <v>0</v>
      </c>
      <c r="P487" s="140">
        <v>0</v>
      </c>
      <c r="Q487" s="140">
        <v>0</v>
      </c>
      <c r="R487" s="54">
        <f t="shared" si="135"/>
        <v>4258</v>
      </c>
      <c r="S487" s="51">
        <f t="shared" si="136"/>
        <v>2321</v>
      </c>
      <c r="T487" s="55">
        <v>0</v>
      </c>
      <c r="U487" s="55">
        <v>0</v>
      </c>
      <c r="V487" s="50">
        <v>0</v>
      </c>
      <c r="W487" s="55">
        <v>0</v>
      </c>
      <c r="X487" s="55">
        <v>0</v>
      </c>
      <c r="Y487" s="55">
        <v>0</v>
      </c>
      <c r="Z487" s="55">
        <v>0</v>
      </c>
      <c r="AA487" s="55">
        <v>0</v>
      </c>
      <c r="AB487" s="55">
        <v>0</v>
      </c>
      <c r="AC487" s="55">
        <v>0</v>
      </c>
    </row>
    <row r="488" spans="1:30">
      <c r="A488" s="47"/>
      <c r="B488" s="82"/>
      <c r="C488" s="59">
        <v>4308</v>
      </c>
      <c r="D488" s="60" t="s">
        <v>1</v>
      </c>
      <c r="E488" s="51">
        <f>SUM([1]Paragrafy!E476)</f>
        <v>142375</v>
      </c>
      <c r="F488" s="52">
        <f>ROUND([1]Paragrafy!$F476,0)</f>
        <v>108533</v>
      </c>
      <c r="G488" s="53">
        <f t="shared" si="118"/>
        <v>0.76230377524143988</v>
      </c>
      <c r="H488" s="51">
        <f t="shared" si="133"/>
        <v>142375</v>
      </c>
      <c r="I488" s="51">
        <f t="shared" si="134"/>
        <v>108533</v>
      </c>
      <c r="J488" s="140">
        <v>0</v>
      </c>
      <c r="K488" s="140">
        <v>0</v>
      </c>
      <c r="L488" s="140">
        <v>0</v>
      </c>
      <c r="M488" s="140">
        <v>0</v>
      </c>
      <c r="N488" s="141">
        <v>0</v>
      </c>
      <c r="O488" s="140">
        <v>0</v>
      </c>
      <c r="P488" s="140">
        <v>0</v>
      </c>
      <c r="Q488" s="140">
        <v>0</v>
      </c>
      <c r="R488" s="54">
        <f t="shared" si="135"/>
        <v>142375</v>
      </c>
      <c r="S488" s="51">
        <f t="shared" si="136"/>
        <v>108533</v>
      </c>
      <c r="T488" s="55">
        <v>0</v>
      </c>
      <c r="U488" s="55">
        <v>0</v>
      </c>
      <c r="V488" s="50">
        <v>0</v>
      </c>
      <c r="W488" s="55">
        <v>0</v>
      </c>
      <c r="X488" s="55">
        <v>0</v>
      </c>
      <c r="Y488" s="55">
        <v>0</v>
      </c>
      <c r="Z488" s="55">
        <v>0</v>
      </c>
      <c r="AA488" s="55">
        <v>0</v>
      </c>
      <c r="AB488" s="55">
        <v>0</v>
      </c>
      <c r="AC488" s="55">
        <v>0</v>
      </c>
    </row>
    <row r="489" spans="1:30">
      <c r="A489" s="47"/>
      <c r="B489" s="82"/>
      <c r="C489" s="59">
        <v>4309</v>
      </c>
      <c r="D489" s="60" t="s">
        <v>1</v>
      </c>
      <c r="E489" s="51">
        <f>SUM([1]Paragrafy!E477)</f>
        <v>25125</v>
      </c>
      <c r="F489" s="52">
        <f>ROUND([1]Paragrafy!$F477,0)</f>
        <v>19153</v>
      </c>
      <c r="G489" s="53">
        <f t="shared" si="118"/>
        <v>0.76230845771144273</v>
      </c>
      <c r="H489" s="51">
        <f t="shared" si="133"/>
        <v>25125</v>
      </c>
      <c r="I489" s="51">
        <f t="shared" si="134"/>
        <v>19153</v>
      </c>
      <c r="J489" s="140">
        <v>0</v>
      </c>
      <c r="K489" s="140">
        <v>0</v>
      </c>
      <c r="L489" s="140">
        <v>0</v>
      </c>
      <c r="M489" s="140">
        <v>0</v>
      </c>
      <c r="N489" s="141">
        <v>0</v>
      </c>
      <c r="O489" s="140">
        <v>0</v>
      </c>
      <c r="P489" s="140">
        <v>0</v>
      </c>
      <c r="Q489" s="140">
        <v>0</v>
      </c>
      <c r="R489" s="54">
        <f t="shared" si="135"/>
        <v>25125</v>
      </c>
      <c r="S489" s="51">
        <f t="shared" si="136"/>
        <v>19153</v>
      </c>
      <c r="T489" s="55">
        <v>0</v>
      </c>
      <c r="U489" s="55">
        <v>0</v>
      </c>
      <c r="V489" s="50">
        <v>0</v>
      </c>
      <c r="W489" s="55">
        <v>0</v>
      </c>
      <c r="X489" s="55">
        <v>0</v>
      </c>
      <c r="Y489" s="55">
        <v>0</v>
      </c>
      <c r="Z489" s="55">
        <v>0</v>
      </c>
      <c r="AA489" s="55">
        <v>0</v>
      </c>
      <c r="AB489" s="55">
        <v>0</v>
      </c>
      <c r="AC489" s="55">
        <v>0</v>
      </c>
    </row>
    <row r="490" spans="1:30">
      <c r="A490" s="47"/>
      <c r="B490" s="82"/>
      <c r="C490" s="59">
        <v>4418</v>
      </c>
      <c r="D490" s="60" t="s">
        <v>30</v>
      </c>
      <c r="E490" s="51">
        <f>SUM([1]Paragrafy!E478)</f>
        <v>12750</v>
      </c>
      <c r="F490" s="52">
        <f>ROUND([1]Paragrafy!$F478,0)</f>
        <v>7162</v>
      </c>
      <c r="G490" s="53">
        <f t="shared" si="118"/>
        <v>0.56172549019607843</v>
      </c>
      <c r="H490" s="51">
        <f t="shared" si="133"/>
        <v>12750</v>
      </c>
      <c r="I490" s="51">
        <f t="shared" si="134"/>
        <v>7162</v>
      </c>
      <c r="J490" s="140">
        <v>0</v>
      </c>
      <c r="K490" s="140">
        <v>0</v>
      </c>
      <c r="L490" s="140">
        <v>0</v>
      </c>
      <c r="M490" s="140">
        <v>0</v>
      </c>
      <c r="N490" s="141">
        <v>0</v>
      </c>
      <c r="O490" s="140">
        <v>0</v>
      </c>
      <c r="P490" s="140">
        <v>0</v>
      </c>
      <c r="Q490" s="140">
        <v>0</v>
      </c>
      <c r="R490" s="54">
        <f t="shared" si="135"/>
        <v>12750</v>
      </c>
      <c r="S490" s="51">
        <f t="shared" si="136"/>
        <v>7162</v>
      </c>
      <c r="T490" s="55">
        <v>0</v>
      </c>
      <c r="U490" s="55">
        <v>0</v>
      </c>
      <c r="V490" s="50">
        <v>0</v>
      </c>
      <c r="W490" s="55">
        <v>0</v>
      </c>
      <c r="X490" s="55">
        <v>0</v>
      </c>
      <c r="Y490" s="55">
        <v>0</v>
      </c>
      <c r="Z490" s="55">
        <v>0</v>
      </c>
      <c r="AA490" s="55">
        <v>0</v>
      </c>
      <c r="AB490" s="55">
        <v>0</v>
      </c>
      <c r="AC490" s="55">
        <v>0</v>
      </c>
    </row>
    <row r="491" spans="1:30">
      <c r="A491" s="47"/>
      <c r="B491" s="82"/>
      <c r="C491" s="59">
        <v>4419</v>
      </c>
      <c r="D491" s="60" t="s">
        <v>30</v>
      </c>
      <c r="E491" s="51">
        <f>SUM([1]Paragrafy!E479)</f>
        <v>2250</v>
      </c>
      <c r="F491" s="52">
        <f>ROUND([1]Paragrafy!$F479,0)</f>
        <v>1264</v>
      </c>
      <c r="G491" s="53">
        <f t="shared" si="118"/>
        <v>0.56177777777777782</v>
      </c>
      <c r="H491" s="54">
        <f t="shared" si="133"/>
        <v>2250</v>
      </c>
      <c r="I491" s="51">
        <f t="shared" si="134"/>
        <v>1264</v>
      </c>
      <c r="J491" s="141">
        <v>0</v>
      </c>
      <c r="K491" s="140">
        <v>0</v>
      </c>
      <c r="L491" s="141">
        <v>0</v>
      </c>
      <c r="M491" s="140">
        <v>0</v>
      </c>
      <c r="N491" s="141">
        <v>0</v>
      </c>
      <c r="O491" s="140">
        <v>0</v>
      </c>
      <c r="P491" s="141">
        <v>0</v>
      </c>
      <c r="Q491" s="140">
        <v>0</v>
      </c>
      <c r="R491" s="54">
        <f t="shared" si="135"/>
        <v>2250</v>
      </c>
      <c r="S491" s="51">
        <f t="shared" si="136"/>
        <v>1264</v>
      </c>
      <c r="T491" s="50">
        <v>0</v>
      </c>
      <c r="U491" s="55">
        <v>0</v>
      </c>
      <c r="V491" s="50">
        <v>0</v>
      </c>
      <c r="W491" s="55">
        <v>0</v>
      </c>
      <c r="X491" s="50">
        <v>0</v>
      </c>
      <c r="Y491" s="55">
        <v>0</v>
      </c>
      <c r="Z491" s="50">
        <v>0</v>
      </c>
      <c r="AA491" s="55">
        <v>0</v>
      </c>
      <c r="AB491" s="50">
        <v>0</v>
      </c>
      <c r="AC491" s="55">
        <v>0</v>
      </c>
      <c r="AD491" s="2"/>
    </row>
    <row r="492" spans="1:30" ht="25.5">
      <c r="A492" s="47"/>
      <c r="B492" s="82"/>
      <c r="C492" s="59">
        <v>4708</v>
      </c>
      <c r="D492" s="60" t="s">
        <v>90</v>
      </c>
      <c r="E492" s="51">
        <f>SUM([1]Paragrafy!E480)</f>
        <v>20825</v>
      </c>
      <c r="F492" s="52">
        <f>ROUND([1]Paragrafy!$F480,0)</f>
        <v>10551</v>
      </c>
      <c r="G492" s="53">
        <f t="shared" si="118"/>
        <v>0.50665066026410566</v>
      </c>
      <c r="H492" s="51">
        <f t="shared" si="133"/>
        <v>20825</v>
      </c>
      <c r="I492" s="51">
        <f t="shared" si="134"/>
        <v>10551</v>
      </c>
      <c r="J492" s="140">
        <v>0</v>
      </c>
      <c r="K492" s="140">
        <v>0</v>
      </c>
      <c r="L492" s="140">
        <v>0</v>
      </c>
      <c r="M492" s="140">
        <v>0</v>
      </c>
      <c r="N492" s="141">
        <v>0</v>
      </c>
      <c r="O492" s="140">
        <v>0</v>
      </c>
      <c r="P492" s="140">
        <v>0</v>
      </c>
      <c r="Q492" s="140">
        <v>0</v>
      </c>
      <c r="R492" s="54">
        <f t="shared" si="135"/>
        <v>20825</v>
      </c>
      <c r="S492" s="51">
        <f t="shared" si="136"/>
        <v>10551</v>
      </c>
      <c r="T492" s="55">
        <v>0</v>
      </c>
      <c r="U492" s="55">
        <v>0</v>
      </c>
      <c r="V492" s="50">
        <v>0</v>
      </c>
      <c r="W492" s="55">
        <v>0</v>
      </c>
      <c r="X492" s="55">
        <v>0</v>
      </c>
      <c r="Y492" s="55">
        <v>0</v>
      </c>
      <c r="Z492" s="55">
        <v>0</v>
      </c>
      <c r="AA492" s="55">
        <v>0</v>
      </c>
      <c r="AB492" s="55">
        <v>0</v>
      </c>
      <c r="AC492" s="55">
        <v>0</v>
      </c>
    </row>
    <row r="493" spans="1:30" ht="25.5">
      <c r="A493" s="47"/>
      <c r="B493" s="82"/>
      <c r="C493" s="59">
        <v>4709</v>
      </c>
      <c r="D493" s="60" t="s">
        <v>90</v>
      </c>
      <c r="E493" s="51">
        <f>SUM([1]Paragrafy!E481)</f>
        <v>3675</v>
      </c>
      <c r="F493" s="52">
        <f>ROUND([1]Paragrafy!$F481,0)</f>
        <v>1862</v>
      </c>
      <c r="G493" s="53">
        <f t="shared" si="118"/>
        <v>0.50666666666666671</v>
      </c>
      <c r="H493" s="51">
        <f t="shared" si="133"/>
        <v>3675</v>
      </c>
      <c r="I493" s="51">
        <f t="shared" si="134"/>
        <v>1862</v>
      </c>
      <c r="J493" s="140">
        <v>0</v>
      </c>
      <c r="K493" s="140">
        <v>0</v>
      </c>
      <c r="L493" s="140">
        <v>0</v>
      </c>
      <c r="M493" s="140">
        <v>0</v>
      </c>
      <c r="N493" s="141">
        <v>0</v>
      </c>
      <c r="O493" s="140">
        <v>0</v>
      </c>
      <c r="P493" s="140">
        <v>0</v>
      </c>
      <c r="Q493" s="140">
        <v>0</v>
      </c>
      <c r="R493" s="54">
        <f t="shared" si="135"/>
        <v>3675</v>
      </c>
      <c r="S493" s="51">
        <f t="shared" si="136"/>
        <v>1862</v>
      </c>
      <c r="T493" s="55">
        <v>0</v>
      </c>
      <c r="U493" s="55">
        <v>0</v>
      </c>
      <c r="V493" s="50">
        <v>0</v>
      </c>
      <c r="W493" s="55">
        <v>0</v>
      </c>
      <c r="X493" s="55">
        <v>0</v>
      </c>
      <c r="Y493" s="55">
        <v>0</v>
      </c>
      <c r="Z493" s="55">
        <v>0</v>
      </c>
      <c r="AA493" s="55">
        <v>0</v>
      </c>
      <c r="AB493" s="55">
        <v>0</v>
      </c>
      <c r="AC493" s="55">
        <v>0</v>
      </c>
    </row>
    <row r="494" spans="1:30" s="46" customFormat="1" ht="16.5" customHeight="1">
      <c r="A494" s="37"/>
      <c r="B494" s="196" t="s">
        <v>201</v>
      </c>
      <c r="C494" s="110"/>
      <c r="D494" s="39" t="s">
        <v>200</v>
      </c>
      <c r="E494" s="151">
        <f>SUM(E495:E497)</f>
        <v>590000</v>
      </c>
      <c r="F494" s="188">
        <f>SUM(F495:F497)</f>
        <v>532478</v>
      </c>
      <c r="G494" s="127">
        <f t="shared" si="118"/>
        <v>0.90250508474576274</v>
      </c>
      <c r="H494" s="151">
        <f t="shared" ref="H494:AC494" si="137">SUM(H495:H497)</f>
        <v>590000</v>
      </c>
      <c r="I494" s="151">
        <f t="shared" si="137"/>
        <v>532478</v>
      </c>
      <c r="J494" s="151">
        <f t="shared" si="137"/>
        <v>590000</v>
      </c>
      <c r="K494" s="151">
        <f t="shared" si="137"/>
        <v>532478</v>
      </c>
      <c r="L494" s="151">
        <f t="shared" si="137"/>
        <v>0</v>
      </c>
      <c r="M494" s="151">
        <f t="shared" si="137"/>
        <v>0</v>
      </c>
      <c r="N494" s="153">
        <f t="shared" si="137"/>
        <v>0</v>
      </c>
      <c r="O494" s="151">
        <f t="shared" si="137"/>
        <v>0</v>
      </c>
      <c r="P494" s="151">
        <f t="shared" si="137"/>
        <v>0</v>
      </c>
      <c r="Q494" s="151">
        <f t="shared" si="137"/>
        <v>0</v>
      </c>
      <c r="R494" s="153">
        <f t="shared" si="137"/>
        <v>0</v>
      </c>
      <c r="S494" s="151">
        <f t="shared" si="137"/>
        <v>0</v>
      </c>
      <c r="T494" s="151">
        <f t="shared" si="137"/>
        <v>0</v>
      </c>
      <c r="U494" s="151">
        <f t="shared" si="137"/>
        <v>0</v>
      </c>
      <c r="V494" s="153">
        <f t="shared" si="137"/>
        <v>0</v>
      </c>
      <c r="W494" s="151">
        <f t="shared" si="137"/>
        <v>0</v>
      </c>
      <c r="X494" s="151">
        <f t="shared" si="137"/>
        <v>0</v>
      </c>
      <c r="Y494" s="151">
        <f t="shared" si="137"/>
        <v>0</v>
      </c>
      <c r="Z494" s="151">
        <f t="shared" si="137"/>
        <v>0</v>
      </c>
      <c r="AA494" s="151">
        <f t="shared" si="137"/>
        <v>0</v>
      </c>
      <c r="AB494" s="151">
        <f t="shared" si="137"/>
        <v>0</v>
      </c>
      <c r="AC494" s="151">
        <f t="shared" si="137"/>
        <v>0</v>
      </c>
    </row>
    <row r="495" spans="1:30">
      <c r="A495" s="47"/>
      <c r="B495" s="64"/>
      <c r="C495" s="59">
        <v>4010</v>
      </c>
      <c r="D495" s="60" t="s">
        <v>39</v>
      </c>
      <c r="E495" s="51">
        <f>SUM([1]Paragrafy!E483)</f>
        <v>499692</v>
      </c>
      <c r="F495" s="52">
        <f>ROUND([1]Paragrafy!$F483,0)</f>
        <v>452289</v>
      </c>
      <c r="G495" s="53">
        <f t="shared" si="118"/>
        <v>0.90513556350712043</v>
      </c>
      <c r="H495" s="51">
        <f t="shared" ref="H495:I497" si="138">SUM(E495)</f>
        <v>499692</v>
      </c>
      <c r="I495" s="51">
        <f t="shared" si="138"/>
        <v>452289</v>
      </c>
      <c r="J495" s="51">
        <f t="shared" ref="J495:K497" si="139">SUM(H495)</f>
        <v>499692</v>
      </c>
      <c r="K495" s="51">
        <f t="shared" si="139"/>
        <v>452289</v>
      </c>
      <c r="L495" s="140">
        <v>0</v>
      </c>
      <c r="M495" s="140">
        <v>0</v>
      </c>
      <c r="N495" s="141">
        <v>0</v>
      </c>
      <c r="O495" s="140">
        <v>0</v>
      </c>
      <c r="P495" s="140">
        <v>0</v>
      </c>
      <c r="Q495" s="140">
        <v>0</v>
      </c>
      <c r="R495" s="141">
        <v>0</v>
      </c>
      <c r="S495" s="140">
        <v>0</v>
      </c>
      <c r="T495" s="140">
        <v>0</v>
      </c>
      <c r="U495" s="140">
        <v>0</v>
      </c>
      <c r="V495" s="141">
        <v>0</v>
      </c>
      <c r="W495" s="140">
        <v>0</v>
      </c>
      <c r="X495" s="140">
        <v>0</v>
      </c>
      <c r="Y495" s="140">
        <v>0</v>
      </c>
      <c r="Z495" s="140">
        <v>0</v>
      </c>
      <c r="AA495" s="140">
        <v>0</v>
      </c>
      <c r="AB495" s="140">
        <v>0</v>
      </c>
      <c r="AC495" s="55">
        <v>0</v>
      </c>
    </row>
    <row r="496" spans="1:30">
      <c r="A496" s="47"/>
      <c r="B496" s="64"/>
      <c r="C496" s="59">
        <v>4110</v>
      </c>
      <c r="D496" s="60" t="s">
        <v>69</v>
      </c>
      <c r="E496" s="51">
        <f>SUM([1]Paragrafy!E484)</f>
        <v>84405</v>
      </c>
      <c r="F496" s="52">
        <f>ROUND([1]Paragrafy!$F484,0)</f>
        <v>75857</v>
      </c>
      <c r="G496" s="53">
        <f t="shared" si="118"/>
        <v>0.89872637876903028</v>
      </c>
      <c r="H496" s="51">
        <f t="shared" si="138"/>
        <v>84405</v>
      </c>
      <c r="I496" s="51">
        <f t="shared" si="138"/>
        <v>75857</v>
      </c>
      <c r="J496" s="51">
        <f t="shared" si="139"/>
        <v>84405</v>
      </c>
      <c r="K496" s="51">
        <f t="shared" si="139"/>
        <v>75857</v>
      </c>
      <c r="L496" s="140">
        <v>0</v>
      </c>
      <c r="M496" s="140">
        <v>0</v>
      </c>
      <c r="N496" s="141">
        <v>0</v>
      </c>
      <c r="O496" s="140">
        <v>0</v>
      </c>
      <c r="P496" s="140">
        <v>0</v>
      </c>
      <c r="Q496" s="140">
        <v>0</v>
      </c>
      <c r="R496" s="141">
        <v>0</v>
      </c>
      <c r="S496" s="140">
        <v>0</v>
      </c>
      <c r="T496" s="140">
        <v>0</v>
      </c>
      <c r="U496" s="140">
        <v>0</v>
      </c>
      <c r="V496" s="141">
        <v>0</v>
      </c>
      <c r="W496" s="140">
        <v>0</v>
      </c>
      <c r="X496" s="140">
        <v>0</v>
      </c>
      <c r="Y496" s="140">
        <v>0</v>
      </c>
      <c r="Z496" s="140">
        <v>0</v>
      </c>
      <c r="AA496" s="140">
        <v>0</v>
      </c>
      <c r="AB496" s="140">
        <v>0</v>
      </c>
      <c r="AC496" s="55">
        <v>0</v>
      </c>
    </row>
    <row r="497" spans="1:30">
      <c r="A497" s="47"/>
      <c r="B497" s="82"/>
      <c r="C497" s="59">
        <v>4120</v>
      </c>
      <c r="D497" s="60" t="s">
        <v>4</v>
      </c>
      <c r="E497" s="51">
        <f>SUM([1]Paragrafy!E485)</f>
        <v>5903</v>
      </c>
      <c r="F497" s="52">
        <f>ROUND([1]Paragrafy!$F485,0)</f>
        <v>4332</v>
      </c>
      <c r="G497" s="53">
        <f t="shared" si="118"/>
        <v>0.73386413687955276</v>
      </c>
      <c r="H497" s="51">
        <f t="shared" si="138"/>
        <v>5903</v>
      </c>
      <c r="I497" s="51">
        <f t="shared" si="138"/>
        <v>4332</v>
      </c>
      <c r="J497" s="51">
        <f t="shared" si="139"/>
        <v>5903</v>
      </c>
      <c r="K497" s="51">
        <f t="shared" si="139"/>
        <v>4332</v>
      </c>
      <c r="L497" s="140">
        <v>0</v>
      </c>
      <c r="M497" s="140">
        <v>0</v>
      </c>
      <c r="N497" s="141">
        <v>0</v>
      </c>
      <c r="O497" s="140">
        <v>0</v>
      </c>
      <c r="P497" s="140">
        <v>0</v>
      </c>
      <c r="Q497" s="140">
        <v>0</v>
      </c>
      <c r="R497" s="141">
        <v>0</v>
      </c>
      <c r="S497" s="140">
        <v>0</v>
      </c>
      <c r="T497" s="140">
        <v>0</v>
      </c>
      <c r="U497" s="140">
        <v>0</v>
      </c>
      <c r="V497" s="141">
        <v>0</v>
      </c>
      <c r="W497" s="140">
        <v>0</v>
      </c>
      <c r="X497" s="140">
        <v>0</v>
      </c>
      <c r="Y497" s="140">
        <v>0</v>
      </c>
      <c r="Z497" s="140">
        <v>0</v>
      </c>
      <c r="AA497" s="140">
        <v>0</v>
      </c>
      <c r="AB497" s="140">
        <v>0</v>
      </c>
      <c r="AC497" s="55">
        <v>0</v>
      </c>
    </row>
    <row r="498" spans="1:30" s="46" customFormat="1" ht="16.5" customHeight="1">
      <c r="A498" s="37"/>
      <c r="B498" s="196" t="s">
        <v>199</v>
      </c>
      <c r="C498" s="110"/>
      <c r="D498" s="39" t="s">
        <v>198</v>
      </c>
      <c r="E498" s="151">
        <f>SUM(E499:E514)</f>
        <v>1247840</v>
      </c>
      <c r="F498" s="188">
        <f>SUM(F499:F514)</f>
        <v>933138</v>
      </c>
      <c r="G498" s="127">
        <f t="shared" si="118"/>
        <v>0.74780260289780742</v>
      </c>
      <c r="H498" s="151">
        <f t="shared" ref="H498:AC498" si="140">SUM(H499:H514)</f>
        <v>1217840</v>
      </c>
      <c r="I498" s="151">
        <f t="shared" si="140"/>
        <v>923670</v>
      </c>
      <c r="J498" s="151">
        <f t="shared" si="140"/>
        <v>13500</v>
      </c>
      <c r="K498" s="151">
        <f t="shared" si="140"/>
        <v>5398</v>
      </c>
      <c r="L498" s="151">
        <f t="shared" si="140"/>
        <v>385140</v>
      </c>
      <c r="M498" s="151">
        <f t="shared" si="140"/>
        <v>235450</v>
      </c>
      <c r="N498" s="153">
        <f t="shared" si="140"/>
        <v>0</v>
      </c>
      <c r="O498" s="151">
        <f t="shared" si="140"/>
        <v>0</v>
      </c>
      <c r="P498" s="151">
        <f t="shared" si="140"/>
        <v>819200</v>
      </c>
      <c r="Q498" s="151">
        <f t="shared" si="140"/>
        <v>682822</v>
      </c>
      <c r="R498" s="153">
        <f t="shared" si="140"/>
        <v>0</v>
      </c>
      <c r="S498" s="151">
        <f t="shared" si="140"/>
        <v>0</v>
      </c>
      <c r="T498" s="151">
        <f t="shared" si="140"/>
        <v>0</v>
      </c>
      <c r="U498" s="151">
        <f t="shared" si="140"/>
        <v>0</v>
      </c>
      <c r="V498" s="153">
        <f t="shared" si="140"/>
        <v>0</v>
      </c>
      <c r="W498" s="151">
        <f t="shared" si="140"/>
        <v>0</v>
      </c>
      <c r="X498" s="151">
        <f t="shared" si="140"/>
        <v>30000</v>
      </c>
      <c r="Y498" s="151">
        <f t="shared" si="140"/>
        <v>9468</v>
      </c>
      <c r="Z498" s="151">
        <f t="shared" si="140"/>
        <v>30000</v>
      </c>
      <c r="AA498" s="151">
        <f t="shared" si="140"/>
        <v>9468</v>
      </c>
      <c r="AB498" s="151">
        <f t="shared" si="140"/>
        <v>0</v>
      </c>
      <c r="AC498" s="151">
        <f t="shared" si="140"/>
        <v>0</v>
      </c>
    </row>
    <row r="499" spans="1:30">
      <c r="A499" s="47"/>
      <c r="B499" s="63"/>
      <c r="C499" s="59">
        <v>3030</v>
      </c>
      <c r="D499" s="60" t="s">
        <v>96</v>
      </c>
      <c r="E499" s="51">
        <f>SUM([1]Paragrafy!E487)</f>
        <v>816200</v>
      </c>
      <c r="F499" s="52">
        <f>ROUND([1]Paragrafy!$F487,0)</f>
        <v>679822</v>
      </c>
      <c r="G499" s="53">
        <f t="shared" si="118"/>
        <v>0.83291105121293796</v>
      </c>
      <c r="H499" s="51">
        <f t="shared" ref="H499:H513" si="141">SUM(E499)</f>
        <v>816200</v>
      </c>
      <c r="I499" s="51">
        <f t="shared" ref="I499:I513" si="142">SUM(F499)</f>
        <v>679822</v>
      </c>
      <c r="J499" s="55">
        <v>0</v>
      </c>
      <c r="K499" s="55">
        <v>0</v>
      </c>
      <c r="L499" s="55">
        <v>0</v>
      </c>
      <c r="M499" s="55">
        <v>0</v>
      </c>
      <c r="N499" s="50">
        <v>0</v>
      </c>
      <c r="O499" s="55">
        <v>0</v>
      </c>
      <c r="P499" s="51">
        <f>SUM(H499)</f>
        <v>816200</v>
      </c>
      <c r="Q499" s="51">
        <f>SUM(I499)</f>
        <v>679822</v>
      </c>
      <c r="R499" s="50">
        <v>0</v>
      </c>
      <c r="S499" s="55">
        <v>0</v>
      </c>
      <c r="T499" s="55">
        <v>0</v>
      </c>
      <c r="U499" s="55">
        <v>0</v>
      </c>
      <c r="V499" s="50">
        <v>0</v>
      </c>
      <c r="W499" s="55">
        <v>0</v>
      </c>
      <c r="X499" s="55">
        <v>0</v>
      </c>
      <c r="Y499" s="55">
        <v>0</v>
      </c>
      <c r="Z499" s="55">
        <v>0</v>
      </c>
      <c r="AA499" s="55">
        <v>0</v>
      </c>
      <c r="AB499" s="55">
        <v>0</v>
      </c>
      <c r="AC499" s="55">
        <v>0</v>
      </c>
    </row>
    <row r="500" spans="1:30" ht="25.5">
      <c r="A500" s="47"/>
      <c r="B500" s="63"/>
      <c r="C500" s="59">
        <v>3040</v>
      </c>
      <c r="D500" s="60" t="s">
        <v>7</v>
      </c>
      <c r="E500" s="51">
        <f>SUM([1]Paragrafy!E488)</f>
        <v>3000</v>
      </c>
      <c r="F500" s="52">
        <f>ROUND([1]Paragrafy!$F488,0)</f>
        <v>3000</v>
      </c>
      <c r="G500" s="53">
        <f t="shared" si="118"/>
        <v>1</v>
      </c>
      <c r="H500" s="51">
        <f t="shared" si="141"/>
        <v>3000</v>
      </c>
      <c r="I500" s="51">
        <f t="shared" si="142"/>
        <v>3000</v>
      </c>
      <c r="J500" s="55">
        <v>0</v>
      </c>
      <c r="K500" s="55">
        <v>0</v>
      </c>
      <c r="L500" s="55">
        <v>0</v>
      </c>
      <c r="M500" s="55">
        <v>0</v>
      </c>
      <c r="N500" s="50">
        <v>0</v>
      </c>
      <c r="O500" s="55">
        <v>0</v>
      </c>
      <c r="P500" s="51">
        <f>SUM(H500)</f>
        <v>3000</v>
      </c>
      <c r="Q500" s="51">
        <f>SUM(I500)</f>
        <v>3000</v>
      </c>
      <c r="R500" s="50">
        <v>0</v>
      </c>
      <c r="S500" s="55">
        <v>0</v>
      </c>
      <c r="T500" s="55">
        <v>0</v>
      </c>
      <c r="U500" s="55">
        <v>0</v>
      </c>
      <c r="V500" s="50">
        <v>0</v>
      </c>
      <c r="W500" s="55">
        <v>0</v>
      </c>
      <c r="X500" s="55">
        <v>0</v>
      </c>
      <c r="Y500" s="55">
        <v>0</v>
      </c>
      <c r="Z500" s="55">
        <v>0</v>
      </c>
      <c r="AA500" s="55">
        <v>0</v>
      </c>
      <c r="AB500" s="55">
        <v>0</v>
      </c>
      <c r="AC500" s="55">
        <v>0</v>
      </c>
    </row>
    <row r="501" spans="1:30">
      <c r="A501" s="47"/>
      <c r="B501" s="63"/>
      <c r="C501" s="59">
        <v>4110</v>
      </c>
      <c r="D501" s="60" t="s">
        <v>69</v>
      </c>
      <c r="E501" s="51">
        <f>SUM([1]Paragrafy!E489)</f>
        <v>2000</v>
      </c>
      <c r="F501" s="52">
        <f>ROUND([1]Paragrafy!$F489,0)</f>
        <v>86</v>
      </c>
      <c r="G501" s="53">
        <f t="shared" si="118"/>
        <v>4.2999999999999997E-2</v>
      </c>
      <c r="H501" s="51">
        <f t="shared" si="141"/>
        <v>2000</v>
      </c>
      <c r="I501" s="51">
        <f t="shared" si="142"/>
        <v>86</v>
      </c>
      <c r="J501" s="51">
        <f t="shared" ref="J501:K503" si="143">SUM(H501)</f>
        <v>2000</v>
      </c>
      <c r="K501" s="51">
        <f t="shared" si="143"/>
        <v>86</v>
      </c>
      <c r="L501" s="55">
        <v>0</v>
      </c>
      <c r="M501" s="55">
        <v>0</v>
      </c>
      <c r="N501" s="50">
        <v>0</v>
      </c>
      <c r="O501" s="55">
        <v>0</v>
      </c>
      <c r="P501" s="51">
        <v>0</v>
      </c>
      <c r="Q501" s="51">
        <v>0</v>
      </c>
      <c r="R501" s="50">
        <v>0</v>
      </c>
      <c r="S501" s="55">
        <v>0</v>
      </c>
      <c r="T501" s="55">
        <v>0</v>
      </c>
      <c r="U501" s="55">
        <v>0</v>
      </c>
      <c r="V501" s="50">
        <v>0</v>
      </c>
      <c r="W501" s="55">
        <v>0</v>
      </c>
      <c r="X501" s="55">
        <v>0</v>
      </c>
      <c r="Y501" s="55">
        <v>0</v>
      </c>
      <c r="Z501" s="55">
        <v>0</v>
      </c>
      <c r="AA501" s="55">
        <v>0</v>
      </c>
      <c r="AB501" s="55">
        <v>0</v>
      </c>
      <c r="AC501" s="55">
        <v>0</v>
      </c>
    </row>
    <row r="502" spans="1:30">
      <c r="A502" s="47"/>
      <c r="B502" s="63"/>
      <c r="C502" s="59">
        <v>4120</v>
      </c>
      <c r="D502" s="60" t="s">
        <v>4</v>
      </c>
      <c r="E502" s="51">
        <f>SUM([1]Paragrafy!E490)</f>
        <v>1500</v>
      </c>
      <c r="F502" s="52">
        <f>ROUND([1]Paragrafy!$F490,0)</f>
        <v>12</v>
      </c>
      <c r="G502" s="53">
        <f t="shared" si="118"/>
        <v>8.0000000000000002E-3</v>
      </c>
      <c r="H502" s="51">
        <f t="shared" si="141"/>
        <v>1500</v>
      </c>
      <c r="I502" s="51">
        <f t="shared" si="142"/>
        <v>12</v>
      </c>
      <c r="J502" s="51">
        <f t="shared" si="143"/>
        <v>1500</v>
      </c>
      <c r="K502" s="51">
        <f t="shared" si="143"/>
        <v>12</v>
      </c>
      <c r="L502" s="55">
        <v>0</v>
      </c>
      <c r="M502" s="55">
        <v>0</v>
      </c>
      <c r="N502" s="50">
        <v>0</v>
      </c>
      <c r="O502" s="55">
        <v>0</v>
      </c>
      <c r="P502" s="51">
        <v>0</v>
      </c>
      <c r="Q502" s="51">
        <v>0</v>
      </c>
      <c r="R502" s="50">
        <v>0</v>
      </c>
      <c r="S502" s="55">
        <v>0</v>
      </c>
      <c r="T502" s="55">
        <v>0</v>
      </c>
      <c r="U502" s="55">
        <v>0</v>
      </c>
      <c r="V502" s="50">
        <v>0</v>
      </c>
      <c r="W502" s="55">
        <v>0</v>
      </c>
      <c r="X502" s="55">
        <v>0</v>
      </c>
      <c r="Y502" s="55">
        <v>0</v>
      </c>
      <c r="Z502" s="55">
        <v>0</v>
      </c>
      <c r="AA502" s="55">
        <v>0</v>
      </c>
      <c r="AB502" s="55">
        <v>0</v>
      </c>
      <c r="AC502" s="55">
        <v>0</v>
      </c>
    </row>
    <row r="503" spans="1:30">
      <c r="A503" s="47"/>
      <c r="B503" s="63"/>
      <c r="C503" s="59">
        <v>4170</v>
      </c>
      <c r="D503" s="60" t="s">
        <v>3</v>
      </c>
      <c r="E503" s="51">
        <f>SUM([1]Paragrafy!E491)</f>
        <v>10000</v>
      </c>
      <c r="F503" s="52">
        <f>ROUND([1]Paragrafy!$F491,0)</f>
        <v>5300</v>
      </c>
      <c r="G503" s="53">
        <f t="shared" ref="G503:G566" si="144">F503/E503</f>
        <v>0.53</v>
      </c>
      <c r="H503" s="54">
        <f t="shared" si="141"/>
        <v>10000</v>
      </c>
      <c r="I503" s="51">
        <f t="shared" si="142"/>
        <v>5300</v>
      </c>
      <c r="J503" s="54">
        <f t="shared" si="143"/>
        <v>10000</v>
      </c>
      <c r="K503" s="51">
        <f t="shared" si="143"/>
        <v>5300</v>
      </c>
      <c r="L503" s="50">
        <v>0</v>
      </c>
      <c r="M503" s="55">
        <v>0</v>
      </c>
      <c r="N503" s="50">
        <v>0</v>
      </c>
      <c r="O503" s="55">
        <v>0</v>
      </c>
      <c r="P503" s="50">
        <v>0</v>
      </c>
      <c r="Q503" s="55">
        <v>0</v>
      </c>
      <c r="R503" s="50">
        <v>0</v>
      </c>
      <c r="S503" s="55">
        <v>0</v>
      </c>
      <c r="T503" s="50">
        <v>0</v>
      </c>
      <c r="U503" s="55">
        <v>0</v>
      </c>
      <c r="V503" s="50">
        <v>0</v>
      </c>
      <c r="W503" s="55">
        <v>0</v>
      </c>
      <c r="X503" s="50">
        <v>0</v>
      </c>
      <c r="Y503" s="55">
        <v>0</v>
      </c>
      <c r="Z503" s="50">
        <v>0</v>
      </c>
      <c r="AA503" s="55">
        <v>0</v>
      </c>
      <c r="AB503" s="50">
        <v>0</v>
      </c>
      <c r="AC503" s="55">
        <v>0</v>
      </c>
      <c r="AD503" s="2"/>
    </row>
    <row r="504" spans="1:30">
      <c r="A504" s="47"/>
      <c r="B504" s="63"/>
      <c r="C504" s="59">
        <v>4210</v>
      </c>
      <c r="D504" s="60" t="s">
        <v>2</v>
      </c>
      <c r="E504" s="51">
        <f>SUM([1]Paragrafy!E492)</f>
        <v>100000</v>
      </c>
      <c r="F504" s="52">
        <f>ROUND([1]Paragrafy!$F492,0)</f>
        <v>87678</v>
      </c>
      <c r="G504" s="53">
        <f t="shared" si="144"/>
        <v>0.87678</v>
      </c>
      <c r="H504" s="51">
        <f t="shared" si="141"/>
        <v>100000</v>
      </c>
      <c r="I504" s="51">
        <f t="shared" si="142"/>
        <v>87678</v>
      </c>
      <c r="J504" s="55">
        <v>0</v>
      </c>
      <c r="K504" s="55">
        <v>0</v>
      </c>
      <c r="L504" s="51">
        <f t="shared" ref="L504:L513" si="145">SUM(H504)</f>
        <v>100000</v>
      </c>
      <c r="M504" s="51">
        <f t="shared" ref="M504:M513" si="146">SUM(I504)</f>
        <v>87678</v>
      </c>
      <c r="N504" s="50">
        <v>0</v>
      </c>
      <c r="O504" s="55">
        <v>0</v>
      </c>
      <c r="P504" s="55">
        <v>0</v>
      </c>
      <c r="Q504" s="55">
        <v>0</v>
      </c>
      <c r="R504" s="50">
        <v>0</v>
      </c>
      <c r="S504" s="55">
        <v>0</v>
      </c>
      <c r="T504" s="55">
        <v>0</v>
      </c>
      <c r="U504" s="55">
        <v>0</v>
      </c>
      <c r="V504" s="50">
        <v>0</v>
      </c>
      <c r="W504" s="55">
        <v>0</v>
      </c>
      <c r="X504" s="55">
        <v>0</v>
      </c>
      <c r="Y504" s="55">
        <v>0</v>
      </c>
      <c r="Z504" s="55">
        <v>0</v>
      </c>
      <c r="AA504" s="55">
        <v>0</v>
      </c>
      <c r="AB504" s="55">
        <v>0</v>
      </c>
      <c r="AC504" s="55">
        <v>0</v>
      </c>
    </row>
    <row r="505" spans="1:30">
      <c r="A505" s="47"/>
      <c r="B505" s="63"/>
      <c r="C505" s="59">
        <v>4270</v>
      </c>
      <c r="D505" s="60" t="s">
        <v>35</v>
      </c>
      <c r="E505" s="51">
        <f>SUM([1]Paragrafy!E493)</f>
        <v>4000</v>
      </c>
      <c r="F505" s="52">
        <f>ROUND([1]Paragrafy!$F493,0)</f>
        <v>0</v>
      </c>
      <c r="G505" s="53">
        <f t="shared" si="144"/>
        <v>0</v>
      </c>
      <c r="H505" s="51">
        <f t="shared" si="141"/>
        <v>4000</v>
      </c>
      <c r="I505" s="51">
        <f t="shared" si="142"/>
        <v>0</v>
      </c>
      <c r="J505" s="55">
        <v>0</v>
      </c>
      <c r="K505" s="55">
        <v>0</v>
      </c>
      <c r="L505" s="51">
        <f t="shared" si="145"/>
        <v>4000</v>
      </c>
      <c r="M505" s="51">
        <f t="shared" si="146"/>
        <v>0</v>
      </c>
      <c r="N505" s="50">
        <v>0</v>
      </c>
      <c r="O505" s="55">
        <v>0</v>
      </c>
      <c r="P505" s="55">
        <v>0</v>
      </c>
      <c r="Q505" s="55">
        <v>0</v>
      </c>
      <c r="R505" s="50">
        <v>0</v>
      </c>
      <c r="S505" s="55">
        <v>0</v>
      </c>
      <c r="T505" s="55">
        <v>0</v>
      </c>
      <c r="U505" s="55">
        <v>0</v>
      </c>
      <c r="V505" s="50">
        <v>0</v>
      </c>
      <c r="W505" s="55">
        <v>0</v>
      </c>
      <c r="X505" s="55">
        <v>0</v>
      </c>
      <c r="Y505" s="55">
        <v>0</v>
      </c>
      <c r="Z505" s="55">
        <v>0</v>
      </c>
      <c r="AA505" s="55">
        <v>0</v>
      </c>
      <c r="AB505" s="55">
        <v>0</v>
      </c>
      <c r="AC505" s="55">
        <v>0</v>
      </c>
    </row>
    <row r="506" spans="1:30">
      <c r="A506" s="47"/>
      <c r="B506" s="63"/>
      <c r="C506" s="59">
        <v>4300</v>
      </c>
      <c r="D506" s="60" t="s">
        <v>1</v>
      </c>
      <c r="E506" s="51">
        <f>SUM([1]Paragrafy!E494)</f>
        <v>123900</v>
      </c>
      <c r="F506" s="52">
        <f>ROUND([1]Paragrafy!$F494,0)</f>
        <v>51666</v>
      </c>
      <c r="G506" s="53">
        <f t="shared" si="144"/>
        <v>0.41699757869249393</v>
      </c>
      <c r="H506" s="51">
        <f t="shared" si="141"/>
        <v>123900</v>
      </c>
      <c r="I506" s="51">
        <f t="shared" si="142"/>
        <v>51666</v>
      </c>
      <c r="J506" s="55">
        <v>0</v>
      </c>
      <c r="K506" s="55">
        <v>0</v>
      </c>
      <c r="L506" s="51">
        <f t="shared" si="145"/>
        <v>123900</v>
      </c>
      <c r="M506" s="51">
        <f t="shared" si="146"/>
        <v>51666</v>
      </c>
      <c r="N506" s="50">
        <v>0</v>
      </c>
      <c r="O506" s="55">
        <v>0</v>
      </c>
      <c r="P506" s="55">
        <v>0</v>
      </c>
      <c r="Q506" s="55">
        <v>0</v>
      </c>
      <c r="R506" s="50">
        <v>0</v>
      </c>
      <c r="S506" s="55">
        <v>0</v>
      </c>
      <c r="T506" s="55">
        <v>0</v>
      </c>
      <c r="U506" s="55">
        <v>0</v>
      </c>
      <c r="V506" s="50">
        <v>0</v>
      </c>
      <c r="W506" s="55">
        <v>0</v>
      </c>
      <c r="X506" s="55">
        <v>0</v>
      </c>
      <c r="Y506" s="55">
        <v>0</v>
      </c>
      <c r="Z506" s="55">
        <v>0</v>
      </c>
      <c r="AA506" s="55">
        <v>0</v>
      </c>
      <c r="AB506" s="55">
        <v>0</v>
      </c>
      <c r="AC506" s="55">
        <v>0</v>
      </c>
    </row>
    <row r="507" spans="1:30" ht="38.25">
      <c r="A507" s="47"/>
      <c r="B507" s="63"/>
      <c r="C507" s="59">
        <v>4340</v>
      </c>
      <c r="D507" s="60" t="s">
        <v>197</v>
      </c>
      <c r="E507" s="51">
        <f>SUM([1]Paragrafy!E495)</f>
        <v>3000</v>
      </c>
      <c r="F507" s="52">
        <f>ROUND([1]Paragrafy!$F495,0)</f>
        <v>0</v>
      </c>
      <c r="G507" s="53">
        <f t="shared" si="144"/>
        <v>0</v>
      </c>
      <c r="H507" s="51">
        <f t="shared" si="141"/>
        <v>3000</v>
      </c>
      <c r="I507" s="51">
        <f t="shared" si="142"/>
        <v>0</v>
      </c>
      <c r="J507" s="55">
        <v>0</v>
      </c>
      <c r="K507" s="55">
        <v>0</v>
      </c>
      <c r="L507" s="51">
        <f t="shared" si="145"/>
        <v>3000</v>
      </c>
      <c r="M507" s="51">
        <f t="shared" si="146"/>
        <v>0</v>
      </c>
      <c r="N507" s="50">
        <v>0</v>
      </c>
      <c r="O507" s="55">
        <v>0</v>
      </c>
      <c r="P507" s="55">
        <v>0</v>
      </c>
      <c r="Q507" s="55">
        <v>0</v>
      </c>
      <c r="R507" s="50">
        <v>0</v>
      </c>
      <c r="S507" s="55">
        <v>0</v>
      </c>
      <c r="T507" s="55">
        <v>0</v>
      </c>
      <c r="U507" s="55">
        <v>0</v>
      </c>
      <c r="V507" s="50">
        <v>0</v>
      </c>
      <c r="W507" s="55">
        <v>0</v>
      </c>
      <c r="X507" s="55">
        <v>0</v>
      </c>
      <c r="Y507" s="55">
        <v>0</v>
      </c>
      <c r="Z507" s="55">
        <v>0</v>
      </c>
      <c r="AA507" s="55">
        <v>0</v>
      </c>
      <c r="AB507" s="55">
        <v>0</v>
      </c>
      <c r="AC507" s="55">
        <v>0</v>
      </c>
    </row>
    <row r="508" spans="1:30">
      <c r="A508" s="47"/>
      <c r="B508" s="63"/>
      <c r="C508" s="59">
        <v>4350</v>
      </c>
      <c r="D508" s="60" t="s">
        <v>33</v>
      </c>
      <c r="E508" s="51">
        <f>SUM([1]Paragrafy!E496)</f>
        <v>1000</v>
      </c>
      <c r="F508" s="52">
        <f>ROUND([1]Paragrafy!$F496,0)</f>
        <v>0</v>
      </c>
      <c r="G508" s="53">
        <f t="shared" si="144"/>
        <v>0</v>
      </c>
      <c r="H508" s="51">
        <f t="shared" si="141"/>
        <v>1000</v>
      </c>
      <c r="I508" s="51">
        <f t="shared" si="142"/>
        <v>0</v>
      </c>
      <c r="J508" s="55">
        <v>0</v>
      </c>
      <c r="K508" s="55">
        <v>0</v>
      </c>
      <c r="L508" s="51">
        <f t="shared" si="145"/>
        <v>1000</v>
      </c>
      <c r="M508" s="51">
        <f t="shared" si="146"/>
        <v>0</v>
      </c>
      <c r="N508" s="50">
        <v>0</v>
      </c>
      <c r="O508" s="55">
        <v>0</v>
      </c>
      <c r="P508" s="55">
        <v>0</v>
      </c>
      <c r="Q508" s="55">
        <v>0</v>
      </c>
      <c r="R508" s="50">
        <v>0</v>
      </c>
      <c r="S508" s="55">
        <v>0</v>
      </c>
      <c r="T508" s="55">
        <v>0</v>
      </c>
      <c r="U508" s="55">
        <v>0</v>
      </c>
      <c r="V508" s="50">
        <v>0</v>
      </c>
      <c r="W508" s="55">
        <v>0</v>
      </c>
      <c r="X508" s="55">
        <v>0</v>
      </c>
      <c r="Y508" s="55">
        <v>0</v>
      </c>
      <c r="Z508" s="55">
        <v>0</v>
      </c>
      <c r="AA508" s="55">
        <v>0</v>
      </c>
      <c r="AB508" s="55">
        <v>0</v>
      </c>
      <c r="AC508" s="55">
        <v>0</v>
      </c>
    </row>
    <row r="509" spans="1:30" ht="14.25" customHeight="1">
      <c r="A509" s="47"/>
      <c r="B509" s="63"/>
      <c r="C509" s="59">
        <v>4380</v>
      </c>
      <c r="D509" s="60" t="s">
        <v>67</v>
      </c>
      <c r="E509" s="51">
        <f>SUM([1]Paragrafy!E497)</f>
        <v>25000</v>
      </c>
      <c r="F509" s="52">
        <f>ROUND([1]Paragrafy!$F497,0)</f>
        <v>1000</v>
      </c>
      <c r="G509" s="53">
        <f t="shared" si="144"/>
        <v>0.04</v>
      </c>
      <c r="H509" s="51">
        <f t="shared" si="141"/>
        <v>25000</v>
      </c>
      <c r="I509" s="51">
        <f t="shared" si="142"/>
        <v>1000</v>
      </c>
      <c r="J509" s="55">
        <v>0</v>
      </c>
      <c r="K509" s="55">
        <v>0</v>
      </c>
      <c r="L509" s="51">
        <f t="shared" si="145"/>
        <v>25000</v>
      </c>
      <c r="M509" s="51">
        <f t="shared" si="146"/>
        <v>1000</v>
      </c>
      <c r="N509" s="50">
        <v>0</v>
      </c>
      <c r="O509" s="55">
        <v>0</v>
      </c>
      <c r="P509" s="55">
        <v>0</v>
      </c>
      <c r="Q509" s="55">
        <v>0</v>
      </c>
      <c r="R509" s="50">
        <v>0</v>
      </c>
      <c r="S509" s="55">
        <v>0</v>
      </c>
      <c r="T509" s="55">
        <v>0</v>
      </c>
      <c r="U509" s="55">
        <v>0</v>
      </c>
      <c r="V509" s="50">
        <v>0</v>
      </c>
      <c r="W509" s="55">
        <v>0</v>
      </c>
      <c r="X509" s="55">
        <v>0</v>
      </c>
      <c r="Y509" s="55">
        <v>0</v>
      </c>
      <c r="Z509" s="55">
        <v>0</v>
      </c>
      <c r="AA509" s="55">
        <v>0</v>
      </c>
      <c r="AB509" s="55">
        <v>0</v>
      </c>
      <c r="AC509" s="55">
        <v>0</v>
      </c>
    </row>
    <row r="510" spans="1:30">
      <c r="A510" s="47"/>
      <c r="B510" s="63"/>
      <c r="C510" s="59">
        <v>4410</v>
      </c>
      <c r="D510" s="60" t="s">
        <v>30</v>
      </c>
      <c r="E510" s="51">
        <f>SUM([1]Paragrafy!E498)</f>
        <v>9600</v>
      </c>
      <c r="F510" s="52">
        <v>4617</v>
      </c>
      <c r="G510" s="53">
        <f t="shared" si="144"/>
        <v>0.48093750000000002</v>
      </c>
      <c r="H510" s="51">
        <f t="shared" si="141"/>
        <v>9600</v>
      </c>
      <c r="I510" s="51">
        <f t="shared" si="142"/>
        <v>4617</v>
      </c>
      <c r="J510" s="55">
        <v>0</v>
      </c>
      <c r="K510" s="55">
        <v>0</v>
      </c>
      <c r="L510" s="51">
        <f t="shared" si="145"/>
        <v>9600</v>
      </c>
      <c r="M510" s="51">
        <f t="shared" si="146"/>
        <v>4617</v>
      </c>
      <c r="N510" s="50">
        <v>0</v>
      </c>
      <c r="O510" s="55">
        <v>0</v>
      </c>
      <c r="P510" s="55">
        <v>0</v>
      </c>
      <c r="Q510" s="55">
        <v>0</v>
      </c>
      <c r="R510" s="50">
        <v>0</v>
      </c>
      <c r="S510" s="55">
        <v>0</v>
      </c>
      <c r="T510" s="55">
        <v>0</v>
      </c>
      <c r="U510" s="55">
        <v>0</v>
      </c>
      <c r="V510" s="50">
        <v>0</v>
      </c>
      <c r="W510" s="55">
        <v>0</v>
      </c>
      <c r="X510" s="55">
        <v>0</v>
      </c>
      <c r="Y510" s="55">
        <v>0</v>
      </c>
      <c r="Z510" s="55">
        <v>0</v>
      </c>
      <c r="AA510" s="55">
        <v>0</v>
      </c>
      <c r="AB510" s="55">
        <v>0</v>
      </c>
      <c r="AC510" s="55">
        <v>0</v>
      </c>
    </row>
    <row r="511" spans="1:30">
      <c r="A511" s="47"/>
      <c r="B511" s="63"/>
      <c r="C511" s="59">
        <v>4420</v>
      </c>
      <c r="D511" s="60" t="s">
        <v>29</v>
      </c>
      <c r="E511" s="51">
        <f>SUM([1]Paragrafy!E499)</f>
        <v>68000</v>
      </c>
      <c r="F511" s="52">
        <f>ROUND([1]Paragrafy!$F499,0)</f>
        <v>40540</v>
      </c>
      <c r="G511" s="53">
        <f t="shared" si="144"/>
        <v>0.59617647058823531</v>
      </c>
      <c r="H511" s="51">
        <f t="shared" si="141"/>
        <v>68000</v>
      </c>
      <c r="I511" s="51">
        <f t="shared" si="142"/>
        <v>40540</v>
      </c>
      <c r="J511" s="55">
        <v>0</v>
      </c>
      <c r="K511" s="55">
        <v>0</v>
      </c>
      <c r="L511" s="51">
        <f t="shared" si="145"/>
        <v>68000</v>
      </c>
      <c r="M511" s="51">
        <f t="shared" si="146"/>
        <v>40540</v>
      </c>
      <c r="N511" s="50">
        <v>0</v>
      </c>
      <c r="O511" s="55">
        <v>0</v>
      </c>
      <c r="P511" s="55">
        <v>0</v>
      </c>
      <c r="Q511" s="55">
        <v>0</v>
      </c>
      <c r="R511" s="50">
        <v>0</v>
      </c>
      <c r="S511" s="55">
        <v>0</v>
      </c>
      <c r="T511" s="55">
        <v>0</v>
      </c>
      <c r="U511" s="55">
        <v>0</v>
      </c>
      <c r="V511" s="50">
        <v>0</v>
      </c>
      <c r="W511" s="55">
        <v>0</v>
      </c>
      <c r="X511" s="55">
        <v>0</v>
      </c>
      <c r="Y511" s="55">
        <v>0</v>
      </c>
      <c r="Z511" s="55">
        <v>0</v>
      </c>
      <c r="AA511" s="55">
        <v>0</v>
      </c>
      <c r="AB511" s="55">
        <v>0</v>
      </c>
      <c r="AC511" s="55">
        <v>0</v>
      </c>
    </row>
    <row r="512" spans="1:30">
      <c r="A512" s="47"/>
      <c r="B512" s="63"/>
      <c r="C512" s="59">
        <v>4430</v>
      </c>
      <c r="D512" s="60" t="s">
        <v>28</v>
      </c>
      <c r="E512" s="51">
        <f>SUM([1]Paragrafy!E500)</f>
        <v>50000</v>
      </c>
      <c r="F512" s="52">
        <f>ROUND([1]Paragrafy!$F500,0)</f>
        <v>49949</v>
      </c>
      <c r="G512" s="53">
        <f t="shared" si="144"/>
        <v>0.99897999999999998</v>
      </c>
      <c r="H512" s="51">
        <f t="shared" si="141"/>
        <v>50000</v>
      </c>
      <c r="I512" s="51">
        <f t="shared" si="142"/>
        <v>49949</v>
      </c>
      <c r="J512" s="55">
        <v>0</v>
      </c>
      <c r="K512" s="55">
        <v>0</v>
      </c>
      <c r="L512" s="51">
        <f t="shared" si="145"/>
        <v>50000</v>
      </c>
      <c r="M512" s="51">
        <f t="shared" si="146"/>
        <v>49949</v>
      </c>
      <c r="N512" s="50">
        <v>0</v>
      </c>
      <c r="O512" s="55">
        <v>0</v>
      </c>
      <c r="P512" s="55">
        <v>0</v>
      </c>
      <c r="Q512" s="55">
        <v>0</v>
      </c>
      <c r="R512" s="50">
        <v>0</v>
      </c>
      <c r="S512" s="55">
        <v>0</v>
      </c>
      <c r="T512" s="55">
        <v>0</v>
      </c>
      <c r="U512" s="55">
        <v>0</v>
      </c>
      <c r="V512" s="50">
        <v>0</v>
      </c>
      <c r="W512" s="55">
        <v>0</v>
      </c>
      <c r="X512" s="55">
        <v>0</v>
      </c>
      <c r="Y512" s="55">
        <v>0</v>
      </c>
      <c r="Z512" s="55">
        <v>0</v>
      </c>
      <c r="AA512" s="55">
        <v>0</v>
      </c>
      <c r="AB512" s="55">
        <v>0</v>
      </c>
      <c r="AC512" s="55">
        <v>0</v>
      </c>
    </row>
    <row r="513" spans="1:29" ht="25.5">
      <c r="A513" s="47"/>
      <c r="B513" s="63"/>
      <c r="C513" s="59">
        <v>4700</v>
      </c>
      <c r="D513" s="60" t="s">
        <v>21</v>
      </c>
      <c r="E513" s="51">
        <f>SUM([1]Paragrafy!E501)</f>
        <v>640</v>
      </c>
      <c r="F513" s="52">
        <f>ROUND([1]Paragrafy!$F501,0)</f>
        <v>0</v>
      </c>
      <c r="G513" s="53">
        <f t="shared" si="144"/>
        <v>0</v>
      </c>
      <c r="H513" s="51">
        <f t="shared" si="141"/>
        <v>640</v>
      </c>
      <c r="I513" s="51">
        <f t="shared" si="142"/>
        <v>0</v>
      </c>
      <c r="J513" s="55">
        <v>0</v>
      </c>
      <c r="K513" s="55">
        <v>0</v>
      </c>
      <c r="L513" s="51">
        <f t="shared" si="145"/>
        <v>640</v>
      </c>
      <c r="M513" s="51">
        <f t="shared" si="146"/>
        <v>0</v>
      </c>
      <c r="N513" s="50">
        <v>0</v>
      </c>
      <c r="O513" s="55">
        <v>0</v>
      </c>
      <c r="P513" s="55">
        <v>0</v>
      </c>
      <c r="Q513" s="55">
        <v>0</v>
      </c>
      <c r="R513" s="50">
        <v>0</v>
      </c>
      <c r="S513" s="55">
        <v>0</v>
      </c>
      <c r="T513" s="55">
        <v>0</v>
      </c>
      <c r="U513" s="55">
        <v>0</v>
      </c>
      <c r="V513" s="50">
        <v>0</v>
      </c>
      <c r="W513" s="55">
        <v>0</v>
      </c>
      <c r="X513" s="55">
        <v>0</v>
      </c>
      <c r="Y513" s="55">
        <v>0</v>
      </c>
      <c r="Z513" s="55">
        <v>0</v>
      </c>
      <c r="AA513" s="55">
        <v>0</v>
      </c>
      <c r="AB513" s="55">
        <v>0</v>
      </c>
      <c r="AC513" s="55">
        <v>0</v>
      </c>
    </row>
    <row r="514" spans="1:29" ht="25.5">
      <c r="A514" s="47"/>
      <c r="B514" s="63"/>
      <c r="C514" s="59">
        <v>6060</v>
      </c>
      <c r="D514" s="60" t="s">
        <v>19</v>
      </c>
      <c r="E514" s="51">
        <f>SUM([1]Paragrafy!E502)</f>
        <v>30000</v>
      </c>
      <c r="F514" s="52">
        <v>9468</v>
      </c>
      <c r="G514" s="53">
        <f t="shared" si="144"/>
        <v>0.31559999999999999</v>
      </c>
      <c r="H514" s="51">
        <v>0</v>
      </c>
      <c r="I514" s="51">
        <v>0</v>
      </c>
      <c r="J514" s="51">
        <v>0</v>
      </c>
      <c r="K514" s="55">
        <v>0</v>
      </c>
      <c r="L514" s="51">
        <v>0</v>
      </c>
      <c r="M514" s="51">
        <v>0</v>
      </c>
      <c r="N514" s="54">
        <v>0</v>
      </c>
      <c r="O514" s="55">
        <v>0</v>
      </c>
      <c r="P514" s="51">
        <v>0</v>
      </c>
      <c r="Q514" s="55">
        <v>0</v>
      </c>
      <c r="R514" s="54">
        <v>0</v>
      </c>
      <c r="S514" s="55">
        <v>0</v>
      </c>
      <c r="T514" s="51">
        <v>0</v>
      </c>
      <c r="U514" s="55">
        <v>0</v>
      </c>
      <c r="V514" s="54">
        <v>0</v>
      </c>
      <c r="W514" s="55">
        <v>0</v>
      </c>
      <c r="X514" s="51">
        <f>SUM(E514)</f>
        <v>30000</v>
      </c>
      <c r="Y514" s="51">
        <f>SUM(F514)</f>
        <v>9468</v>
      </c>
      <c r="Z514" s="51">
        <f>SUM(X514)</f>
        <v>30000</v>
      </c>
      <c r="AA514" s="51">
        <f>SUM(Y514)</f>
        <v>9468</v>
      </c>
      <c r="AB514" s="55">
        <v>0</v>
      </c>
      <c r="AC514" s="55">
        <v>0</v>
      </c>
    </row>
    <row r="515" spans="1:29" s="46" customFormat="1" ht="16.5" customHeight="1">
      <c r="A515" s="65"/>
      <c r="B515" s="38" t="s">
        <v>196</v>
      </c>
      <c r="C515" s="110"/>
      <c r="D515" s="39" t="s">
        <v>195</v>
      </c>
      <c r="E515" s="197">
        <f>SUM(E516:E587)</f>
        <v>66996435</v>
      </c>
      <c r="F515" s="197">
        <f>SUM(F516:F587)</f>
        <v>62229810</v>
      </c>
      <c r="G515" s="198">
        <f t="shared" si="144"/>
        <v>0.92885255760250529</v>
      </c>
      <c r="H515" s="197">
        <f t="shared" ref="H515:AC515" si="147">SUM(H516:H587)</f>
        <v>63666683</v>
      </c>
      <c r="I515" s="197">
        <f t="shared" si="147"/>
        <v>59094617</v>
      </c>
      <c r="J515" s="197">
        <f t="shared" si="147"/>
        <v>28990639</v>
      </c>
      <c r="K515" s="197">
        <f t="shared" si="147"/>
        <v>28469318</v>
      </c>
      <c r="L515" s="197">
        <f t="shared" si="147"/>
        <v>9697256</v>
      </c>
      <c r="M515" s="197">
        <f t="shared" si="147"/>
        <v>8624202</v>
      </c>
      <c r="N515" s="199">
        <f t="shared" si="147"/>
        <v>180936</v>
      </c>
      <c r="O515" s="197">
        <f t="shared" si="147"/>
        <v>172837</v>
      </c>
      <c r="P515" s="197">
        <f t="shared" si="147"/>
        <v>307452</v>
      </c>
      <c r="Q515" s="197">
        <f t="shared" si="147"/>
        <v>297430</v>
      </c>
      <c r="R515" s="199">
        <f t="shared" si="147"/>
        <v>24490400</v>
      </c>
      <c r="S515" s="197">
        <f t="shared" si="147"/>
        <v>21530830</v>
      </c>
      <c r="T515" s="197">
        <f t="shared" si="147"/>
        <v>0</v>
      </c>
      <c r="U515" s="197">
        <f t="shared" si="147"/>
        <v>0</v>
      </c>
      <c r="V515" s="199">
        <f t="shared" si="147"/>
        <v>0</v>
      </c>
      <c r="W515" s="197">
        <f t="shared" si="147"/>
        <v>0</v>
      </c>
      <c r="X515" s="197">
        <f t="shared" si="147"/>
        <v>3329752</v>
      </c>
      <c r="Y515" s="197">
        <f t="shared" si="147"/>
        <v>3135193</v>
      </c>
      <c r="Z515" s="197">
        <f t="shared" si="147"/>
        <v>3264458</v>
      </c>
      <c r="AA515" s="197">
        <f t="shared" si="147"/>
        <v>3106010</v>
      </c>
      <c r="AB515" s="197">
        <f t="shared" si="147"/>
        <v>65294</v>
      </c>
      <c r="AC515" s="197">
        <f t="shared" si="147"/>
        <v>29183</v>
      </c>
    </row>
    <row r="516" spans="1:29" ht="48" customHeight="1">
      <c r="A516" s="48"/>
      <c r="B516" s="64"/>
      <c r="C516" s="59">
        <v>2008</v>
      </c>
      <c r="D516" s="60" t="s">
        <v>93</v>
      </c>
      <c r="E516" s="51">
        <f>SUM([1]Paragrafy!E504)</f>
        <v>2237625</v>
      </c>
      <c r="F516" s="52">
        <f>ROUND([1]Paragrafy!$F504,0)</f>
        <v>2143902</v>
      </c>
      <c r="G516" s="53">
        <f t="shared" si="144"/>
        <v>0.95811496564437737</v>
      </c>
      <c r="H516" s="51">
        <f t="shared" ref="H516:H547" si="148">SUM(E516)</f>
        <v>2237625</v>
      </c>
      <c r="I516" s="51">
        <f t="shared" ref="I516:I547" si="149">SUM(F516)</f>
        <v>2143902</v>
      </c>
      <c r="J516" s="55">
        <v>0</v>
      </c>
      <c r="K516" s="55">
        <v>0</v>
      </c>
      <c r="L516" s="55">
        <v>0</v>
      </c>
      <c r="M516" s="55">
        <v>0</v>
      </c>
      <c r="N516" s="50">
        <v>0</v>
      </c>
      <c r="O516" s="55">
        <v>0</v>
      </c>
      <c r="P516" s="55">
        <v>0</v>
      </c>
      <c r="Q516" s="55">
        <v>0</v>
      </c>
      <c r="R516" s="54">
        <f>SUM(H516)</f>
        <v>2237625</v>
      </c>
      <c r="S516" s="51">
        <f>SUM(I516)</f>
        <v>2143902</v>
      </c>
      <c r="T516" s="55">
        <v>0</v>
      </c>
      <c r="U516" s="55">
        <v>0</v>
      </c>
      <c r="V516" s="50">
        <v>0</v>
      </c>
      <c r="W516" s="55">
        <v>0</v>
      </c>
      <c r="X516" s="55">
        <v>0</v>
      </c>
      <c r="Y516" s="55">
        <v>0</v>
      </c>
      <c r="Z516" s="55">
        <v>0</v>
      </c>
      <c r="AA516" s="55">
        <v>0</v>
      </c>
      <c r="AB516" s="55">
        <v>0</v>
      </c>
      <c r="AC516" s="55">
        <v>0</v>
      </c>
    </row>
    <row r="517" spans="1:29" ht="47.25" customHeight="1">
      <c r="A517" s="48"/>
      <c r="B517" s="64"/>
      <c r="C517" s="59">
        <v>2009</v>
      </c>
      <c r="D517" s="60" t="s">
        <v>93</v>
      </c>
      <c r="E517" s="51">
        <f>SUM([1]Paragrafy!E505)</f>
        <v>184875</v>
      </c>
      <c r="F517" s="52">
        <f>ROUNDDOWN([1]Paragrafy!$F505,0)</f>
        <v>182103</v>
      </c>
      <c r="G517" s="53">
        <f t="shared" si="144"/>
        <v>0.98500608519269772</v>
      </c>
      <c r="H517" s="51">
        <f t="shared" si="148"/>
        <v>184875</v>
      </c>
      <c r="I517" s="51">
        <f t="shared" si="149"/>
        <v>182103</v>
      </c>
      <c r="J517" s="55">
        <v>0</v>
      </c>
      <c r="K517" s="55">
        <v>0</v>
      </c>
      <c r="L517" s="55">
        <v>0</v>
      </c>
      <c r="M517" s="55">
        <v>0</v>
      </c>
      <c r="N517" s="54">
        <v>0</v>
      </c>
      <c r="O517" s="55">
        <v>0</v>
      </c>
      <c r="P517" s="55">
        <v>0</v>
      </c>
      <c r="Q517" s="55">
        <v>0</v>
      </c>
      <c r="R517" s="54">
        <f>SUM(H517)</f>
        <v>184875</v>
      </c>
      <c r="S517" s="51">
        <f>SUM(I517)</f>
        <v>182103</v>
      </c>
      <c r="T517" s="55">
        <v>0</v>
      </c>
      <c r="U517" s="55">
        <v>0</v>
      </c>
      <c r="V517" s="50">
        <v>0</v>
      </c>
      <c r="W517" s="55">
        <v>0</v>
      </c>
      <c r="X517" s="55">
        <v>0</v>
      </c>
      <c r="Y517" s="55">
        <v>0</v>
      </c>
      <c r="Z517" s="55">
        <v>0</v>
      </c>
      <c r="AA517" s="55">
        <v>0</v>
      </c>
      <c r="AB517" s="55">
        <v>0</v>
      </c>
      <c r="AC517" s="55">
        <v>0</v>
      </c>
    </row>
    <row r="518" spans="1:29" ht="63.75">
      <c r="A518" s="48"/>
      <c r="B518" s="64"/>
      <c r="C518" s="59">
        <v>2360</v>
      </c>
      <c r="D518" s="60" t="s">
        <v>10</v>
      </c>
      <c r="E518" s="51">
        <f>SUM([1]Paragrafy!E506)</f>
        <v>180936</v>
      </c>
      <c r="F518" s="52">
        <f>ROUND([1]Paragrafy!$F506,0)</f>
        <v>172837</v>
      </c>
      <c r="G518" s="53">
        <f t="shared" si="144"/>
        <v>0.95523831631073974</v>
      </c>
      <c r="H518" s="51">
        <f t="shared" si="148"/>
        <v>180936</v>
      </c>
      <c r="I518" s="51">
        <f t="shared" si="149"/>
        <v>172837</v>
      </c>
      <c r="J518" s="55">
        <v>0</v>
      </c>
      <c r="K518" s="55">
        <v>0</v>
      </c>
      <c r="L518" s="55">
        <v>0</v>
      </c>
      <c r="M518" s="55">
        <v>0</v>
      </c>
      <c r="N518" s="54">
        <f>SUM(H518)</f>
        <v>180936</v>
      </c>
      <c r="O518" s="51">
        <f>SUM(I518)</f>
        <v>172837</v>
      </c>
      <c r="P518" s="55">
        <v>0</v>
      </c>
      <c r="Q518" s="55">
        <v>0</v>
      </c>
      <c r="R518" s="50">
        <v>0</v>
      </c>
      <c r="S518" s="55">
        <v>0</v>
      </c>
      <c r="T518" s="55">
        <v>0</v>
      </c>
      <c r="U518" s="55">
        <v>0</v>
      </c>
      <c r="V518" s="50">
        <v>0</v>
      </c>
      <c r="W518" s="55">
        <v>0</v>
      </c>
      <c r="X518" s="55">
        <v>0</v>
      </c>
      <c r="Y518" s="55">
        <v>0</v>
      </c>
      <c r="Z518" s="55">
        <v>0</v>
      </c>
      <c r="AA518" s="55">
        <v>0</v>
      </c>
      <c r="AB518" s="55">
        <v>0</v>
      </c>
      <c r="AC518" s="55">
        <v>0</v>
      </c>
    </row>
    <row r="519" spans="1:29" s="2" customFormat="1" ht="60" customHeight="1">
      <c r="A519" s="48"/>
      <c r="B519" s="64"/>
      <c r="C519" s="59">
        <v>2918</v>
      </c>
      <c r="D519" s="60" t="s">
        <v>83</v>
      </c>
      <c r="E519" s="51">
        <f>SUM([1]Paragrafy!E507)</f>
        <v>16521</v>
      </c>
      <c r="F519" s="52">
        <f>ROUND([1]Paragrafy!$F507,0)</f>
        <v>16106</v>
      </c>
      <c r="G519" s="53">
        <f t="shared" si="144"/>
        <v>0.97488045517825794</v>
      </c>
      <c r="H519" s="51">
        <f t="shared" si="148"/>
        <v>16521</v>
      </c>
      <c r="I519" s="51">
        <f t="shared" si="149"/>
        <v>16106</v>
      </c>
      <c r="J519" s="55">
        <v>0</v>
      </c>
      <c r="K519" s="55">
        <v>0</v>
      </c>
      <c r="L519" s="55">
        <v>0</v>
      </c>
      <c r="M519" s="55">
        <v>0</v>
      </c>
      <c r="N519" s="50">
        <v>0</v>
      </c>
      <c r="O519" s="55">
        <v>0</v>
      </c>
      <c r="P519" s="55">
        <v>0</v>
      </c>
      <c r="Q519" s="55">
        <v>0</v>
      </c>
      <c r="R519" s="54">
        <f>SUM(H519)</f>
        <v>16521</v>
      </c>
      <c r="S519" s="51">
        <f>SUM(I519)</f>
        <v>16106</v>
      </c>
      <c r="T519" s="55">
        <v>0</v>
      </c>
      <c r="U519" s="55">
        <v>0</v>
      </c>
      <c r="V519" s="50">
        <v>0</v>
      </c>
      <c r="W519" s="55">
        <v>0</v>
      </c>
      <c r="X519" s="55">
        <v>0</v>
      </c>
      <c r="Y519" s="55">
        <v>0</v>
      </c>
      <c r="Z519" s="55">
        <v>0</v>
      </c>
      <c r="AA519" s="55">
        <v>0</v>
      </c>
      <c r="AB519" s="55">
        <v>0</v>
      </c>
      <c r="AC519" s="55">
        <v>0</v>
      </c>
    </row>
    <row r="520" spans="1:29" s="2" customFormat="1" ht="58.5" customHeight="1">
      <c r="A520" s="48"/>
      <c r="B520" s="64"/>
      <c r="C520" s="59">
        <v>2919</v>
      </c>
      <c r="D520" s="60" t="s">
        <v>83</v>
      </c>
      <c r="E520" s="51">
        <f>SUM([1]Paragrafy!E508)</f>
        <v>3000</v>
      </c>
      <c r="F520" s="52">
        <f>ROUND([1]Paragrafy!$F508,0)</f>
        <v>1549</v>
      </c>
      <c r="G520" s="53">
        <f t="shared" si="144"/>
        <v>0.51633333333333331</v>
      </c>
      <c r="H520" s="51">
        <f t="shared" si="148"/>
        <v>3000</v>
      </c>
      <c r="I520" s="51">
        <f t="shared" si="149"/>
        <v>1549</v>
      </c>
      <c r="J520" s="55">
        <v>0</v>
      </c>
      <c r="K520" s="55">
        <v>0</v>
      </c>
      <c r="L520" s="55">
        <v>0</v>
      </c>
      <c r="M520" s="55">
        <v>0</v>
      </c>
      <c r="N520" s="50">
        <v>0</v>
      </c>
      <c r="O520" s="55">
        <v>0</v>
      </c>
      <c r="P520" s="55">
        <v>0</v>
      </c>
      <c r="Q520" s="55">
        <v>0</v>
      </c>
      <c r="R520" s="54">
        <f>SUM(H520)</f>
        <v>3000</v>
      </c>
      <c r="S520" s="51">
        <f>SUM(I520)</f>
        <v>1549</v>
      </c>
      <c r="T520" s="55">
        <v>0</v>
      </c>
      <c r="U520" s="55">
        <v>0</v>
      </c>
      <c r="V520" s="50">
        <v>0</v>
      </c>
      <c r="W520" s="55">
        <v>0</v>
      </c>
      <c r="X520" s="55">
        <v>0</v>
      </c>
      <c r="Y520" s="55">
        <v>0</v>
      </c>
      <c r="Z520" s="55">
        <v>0</v>
      </c>
      <c r="AA520" s="55">
        <v>0</v>
      </c>
      <c r="AB520" s="55">
        <v>0</v>
      </c>
      <c r="AC520" s="55">
        <v>0</v>
      </c>
    </row>
    <row r="521" spans="1:29" ht="12.75" customHeight="1">
      <c r="A521" s="48"/>
      <c r="B521" s="64"/>
      <c r="C521" s="59">
        <v>3020</v>
      </c>
      <c r="D521" s="60" t="s">
        <v>40</v>
      </c>
      <c r="E521" s="51">
        <f>SUM([1]Paragrafy!E509)</f>
        <v>305452</v>
      </c>
      <c r="F521" s="52">
        <f>ROUNDDOWN([1]Paragrafy!$F509,0)</f>
        <v>296482</v>
      </c>
      <c r="G521" s="53">
        <f t="shared" si="144"/>
        <v>0.97063368385212734</v>
      </c>
      <c r="H521" s="51">
        <f t="shared" si="148"/>
        <v>305452</v>
      </c>
      <c r="I521" s="51">
        <f t="shared" si="149"/>
        <v>296482</v>
      </c>
      <c r="J521" s="55">
        <v>0</v>
      </c>
      <c r="K521" s="55">
        <v>0</v>
      </c>
      <c r="L521" s="55">
        <v>0</v>
      </c>
      <c r="M521" s="55">
        <v>0</v>
      </c>
      <c r="N521" s="50">
        <v>0</v>
      </c>
      <c r="O521" s="55">
        <v>0</v>
      </c>
      <c r="P521" s="51">
        <f>SUM(H521)</f>
        <v>305452</v>
      </c>
      <c r="Q521" s="51">
        <f>SUM(I521)</f>
        <v>296482</v>
      </c>
      <c r="R521" s="50">
        <v>0</v>
      </c>
      <c r="S521" s="55">
        <v>0</v>
      </c>
      <c r="T521" s="55">
        <v>0</v>
      </c>
      <c r="U521" s="55">
        <v>0</v>
      </c>
      <c r="V521" s="50">
        <v>0</v>
      </c>
      <c r="W521" s="55">
        <v>0</v>
      </c>
      <c r="X521" s="55">
        <v>0</v>
      </c>
      <c r="Y521" s="55">
        <v>0</v>
      </c>
      <c r="Z521" s="55">
        <v>0</v>
      </c>
      <c r="AA521" s="55">
        <v>0</v>
      </c>
      <c r="AB521" s="55">
        <v>0</v>
      </c>
      <c r="AC521" s="55">
        <v>0</v>
      </c>
    </row>
    <row r="522" spans="1:29">
      <c r="A522" s="48"/>
      <c r="B522" s="64"/>
      <c r="C522" s="59">
        <v>3030</v>
      </c>
      <c r="D522" s="60" t="s">
        <v>96</v>
      </c>
      <c r="E522" s="51">
        <f>SUM([1]Paragrafy!E510)</f>
        <v>2000</v>
      </c>
      <c r="F522" s="52">
        <f>ROUND([1]Paragrafy!$F510,0)</f>
        <v>948</v>
      </c>
      <c r="G522" s="53">
        <f t="shared" si="144"/>
        <v>0.47399999999999998</v>
      </c>
      <c r="H522" s="51">
        <f t="shared" si="148"/>
        <v>2000</v>
      </c>
      <c r="I522" s="51">
        <f t="shared" si="149"/>
        <v>948</v>
      </c>
      <c r="J522" s="55">
        <v>0</v>
      </c>
      <c r="K522" s="55">
        <v>0</v>
      </c>
      <c r="L522" s="55">
        <v>0</v>
      </c>
      <c r="M522" s="55">
        <v>0</v>
      </c>
      <c r="N522" s="50">
        <v>0</v>
      </c>
      <c r="O522" s="55">
        <v>0</v>
      </c>
      <c r="P522" s="51">
        <f>SUM(H522)</f>
        <v>2000</v>
      </c>
      <c r="Q522" s="51">
        <f>SUM(I522)</f>
        <v>948</v>
      </c>
      <c r="R522" s="50">
        <v>0</v>
      </c>
      <c r="S522" s="55">
        <v>0</v>
      </c>
      <c r="T522" s="55">
        <v>0</v>
      </c>
      <c r="U522" s="55">
        <v>0</v>
      </c>
      <c r="V522" s="50">
        <v>0</v>
      </c>
      <c r="W522" s="55">
        <v>0</v>
      </c>
      <c r="X522" s="55">
        <v>0</v>
      </c>
      <c r="Y522" s="55">
        <v>0</v>
      </c>
      <c r="Z522" s="55">
        <v>0</v>
      </c>
      <c r="AA522" s="55">
        <v>0</v>
      </c>
      <c r="AB522" s="55">
        <v>0</v>
      </c>
      <c r="AC522" s="55">
        <v>0</v>
      </c>
    </row>
    <row r="523" spans="1:29" s="2" customFormat="1" ht="25.5">
      <c r="A523" s="48"/>
      <c r="B523" s="64"/>
      <c r="C523" s="59">
        <v>3048</v>
      </c>
      <c r="D523" s="60" t="s">
        <v>7</v>
      </c>
      <c r="E523" s="51">
        <f>SUM([1]Paragrafy!E511)</f>
        <v>20000</v>
      </c>
      <c r="F523" s="52">
        <f>ROUND([1]Paragrafy!$F511,0)</f>
        <v>9980</v>
      </c>
      <c r="G523" s="53">
        <f t="shared" si="144"/>
        <v>0.499</v>
      </c>
      <c r="H523" s="51">
        <f t="shared" si="148"/>
        <v>20000</v>
      </c>
      <c r="I523" s="51">
        <f t="shared" si="149"/>
        <v>9980</v>
      </c>
      <c r="J523" s="55">
        <v>0</v>
      </c>
      <c r="K523" s="55">
        <v>0</v>
      </c>
      <c r="L523" s="55">
        <v>0</v>
      </c>
      <c r="M523" s="55">
        <v>0</v>
      </c>
      <c r="N523" s="50">
        <v>0</v>
      </c>
      <c r="O523" s="55">
        <v>0</v>
      </c>
      <c r="P523" s="55">
        <v>0</v>
      </c>
      <c r="Q523" s="55">
        <v>0</v>
      </c>
      <c r="R523" s="54">
        <f>SUM(H523)</f>
        <v>20000</v>
      </c>
      <c r="S523" s="51">
        <f>SUM(I523)</f>
        <v>9980</v>
      </c>
      <c r="T523" s="55">
        <v>0</v>
      </c>
      <c r="U523" s="55">
        <v>0</v>
      </c>
      <c r="V523" s="50">
        <v>0</v>
      </c>
      <c r="W523" s="55">
        <v>0</v>
      </c>
      <c r="X523" s="55">
        <v>0</v>
      </c>
      <c r="Y523" s="55">
        <v>0</v>
      </c>
      <c r="Z523" s="55">
        <v>0</v>
      </c>
      <c r="AA523" s="55">
        <v>0</v>
      </c>
      <c r="AB523" s="55">
        <v>0</v>
      </c>
      <c r="AC523" s="55">
        <v>0</v>
      </c>
    </row>
    <row r="524" spans="1:29">
      <c r="A524" s="48"/>
      <c r="B524" s="64"/>
      <c r="C524" s="59">
        <v>4010</v>
      </c>
      <c r="D524" s="60" t="s">
        <v>39</v>
      </c>
      <c r="E524" s="51">
        <f>SUM([1]Paragrafy!E512)</f>
        <v>22557126</v>
      </c>
      <c r="F524" s="52">
        <f>ROUND([1]Paragrafy!$F512,0)</f>
        <v>22288912</v>
      </c>
      <c r="G524" s="53">
        <f t="shared" si="144"/>
        <v>0.98810956679498974</v>
      </c>
      <c r="H524" s="51">
        <f t="shared" si="148"/>
        <v>22557126</v>
      </c>
      <c r="I524" s="51">
        <f t="shared" si="149"/>
        <v>22288912</v>
      </c>
      <c r="J524" s="51">
        <f>SUM(H524)</f>
        <v>22557126</v>
      </c>
      <c r="K524" s="51">
        <f>SUM(I524)</f>
        <v>22288912</v>
      </c>
      <c r="L524" s="55">
        <v>0</v>
      </c>
      <c r="M524" s="55">
        <v>0</v>
      </c>
      <c r="N524" s="50">
        <v>0</v>
      </c>
      <c r="O524" s="55">
        <v>0</v>
      </c>
      <c r="P524" s="55">
        <v>0</v>
      </c>
      <c r="Q524" s="55">
        <v>0</v>
      </c>
      <c r="R524" s="50">
        <v>0</v>
      </c>
      <c r="S524" s="55">
        <v>0</v>
      </c>
      <c r="T524" s="55">
        <v>0</v>
      </c>
      <c r="U524" s="55">
        <v>0</v>
      </c>
      <c r="V524" s="50">
        <v>0</v>
      </c>
      <c r="W524" s="55">
        <v>0</v>
      </c>
      <c r="X524" s="55">
        <v>0</v>
      </c>
      <c r="Y524" s="55">
        <v>0</v>
      </c>
      <c r="Z524" s="55">
        <v>0</v>
      </c>
      <c r="AA524" s="55">
        <v>0</v>
      </c>
      <c r="AB524" s="55">
        <v>0</v>
      </c>
      <c r="AC524" s="55">
        <v>0</v>
      </c>
    </row>
    <row r="525" spans="1:29" s="2" customFormat="1">
      <c r="A525" s="94"/>
      <c r="B525" s="72"/>
      <c r="C525" s="95">
        <v>4018</v>
      </c>
      <c r="D525" s="115" t="s">
        <v>39</v>
      </c>
      <c r="E525" s="99">
        <f>SUM([1]Paragrafy!E513)</f>
        <v>9925243</v>
      </c>
      <c r="F525" s="120">
        <f>ROUND([1]Paragrafy!$F513,0)</f>
        <v>9199732</v>
      </c>
      <c r="G525" s="98">
        <f t="shared" si="144"/>
        <v>0.9269024446051346</v>
      </c>
      <c r="H525" s="99">
        <f t="shared" si="148"/>
        <v>9925243</v>
      </c>
      <c r="I525" s="99">
        <f t="shared" si="149"/>
        <v>9199732</v>
      </c>
      <c r="J525" s="117">
        <v>0</v>
      </c>
      <c r="K525" s="117">
        <v>0</v>
      </c>
      <c r="L525" s="117">
        <v>0</v>
      </c>
      <c r="M525" s="117">
        <v>0</v>
      </c>
      <c r="N525" s="75">
        <v>0</v>
      </c>
      <c r="O525" s="117">
        <v>0</v>
      </c>
      <c r="P525" s="117">
        <v>0</v>
      </c>
      <c r="Q525" s="117">
        <v>0</v>
      </c>
      <c r="R525" s="100">
        <f>SUM(H525)</f>
        <v>9925243</v>
      </c>
      <c r="S525" s="99">
        <f>SUM(I525)</f>
        <v>9199732</v>
      </c>
      <c r="T525" s="117">
        <v>0</v>
      </c>
      <c r="U525" s="117">
        <v>0</v>
      </c>
      <c r="V525" s="75">
        <v>0</v>
      </c>
      <c r="W525" s="117">
        <v>0</v>
      </c>
      <c r="X525" s="117">
        <v>0</v>
      </c>
      <c r="Y525" s="117">
        <v>0</v>
      </c>
      <c r="Z525" s="117">
        <v>0</v>
      </c>
      <c r="AA525" s="117">
        <v>0</v>
      </c>
      <c r="AB525" s="117">
        <v>0</v>
      </c>
      <c r="AC525" s="117">
        <v>0</v>
      </c>
    </row>
    <row r="526" spans="1:29">
      <c r="A526" s="48"/>
      <c r="B526" s="64"/>
      <c r="C526" s="59">
        <v>4019</v>
      </c>
      <c r="D526" s="60" t="s">
        <v>39</v>
      </c>
      <c r="E526" s="51">
        <f>SUM([1]Paragrafy!E514)</f>
        <v>644416</v>
      </c>
      <c r="F526" s="52">
        <f>ROUND([1]Paragrafy!$F514,0)</f>
        <v>604709</v>
      </c>
      <c r="G526" s="53">
        <f t="shared" si="144"/>
        <v>0.93838297000695203</v>
      </c>
      <c r="H526" s="51">
        <f t="shared" si="148"/>
        <v>644416</v>
      </c>
      <c r="I526" s="51">
        <f t="shared" si="149"/>
        <v>604709</v>
      </c>
      <c r="J526" s="55">
        <v>0</v>
      </c>
      <c r="K526" s="55">
        <v>0</v>
      </c>
      <c r="L526" s="55">
        <v>0</v>
      </c>
      <c r="M526" s="55">
        <v>0</v>
      </c>
      <c r="N526" s="50">
        <v>0</v>
      </c>
      <c r="O526" s="55">
        <v>0</v>
      </c>
      <c r="P526" s="55">
        <v>0</v>
      </c>
      <c r="Q526" s="55">
        <v>0</v>
      </c>
      <c r="R526" s="54">
        <f>SUM(H526)</f>
        <v>644416</v>
      </c>
      <c r="S526" s="51">
        <f>SUM(I526)</f>
        <v>604709</v>
      </c>
      <c r="T526" s="55">
        <v>0</v>
      </c>
      <c r="U526" s="55">
        <v>0</v>
      </c>
      <c r="V526" s="50">
        <v>0</v>
      </c>
      <c r="W526" s="55">
        <v>0</v>
      </c>
      <c r="X526" s="55">
        <v>0</v>
      </c>
      <c r="Y526" s="55">
        <v>0</v>
      </c>
      <c r="Z526" s="55">
        <v>0</v>
      </c>
      <c r="AA526" s="55">
        <v>0</v>
      </c>
      <c r="AB526" s="55">
        <v>0</v>
      </c>
      <c r="AC526" s="55">
        <v>0</v>
      </c>
    </row>
    <row r="527" spans="1:29">
      <c r="A527" s="48"/>
      <c r="B527" s="64"/>
      <c r="C527" s="59">
        <v>4040</v>
      </c>
      <c r="D527" s="60" t="s">
        <v>38</v>
      </c>
      <c r="E527" s="51">
        <f>SUM([1]Paragrafy!E515)</f>
        <v>1821481</v>
      </c>
      <c r="F527" s="52">
        <f>ROUND([1]Paragrafy!$F515,0)</f>
        <v>1807816</v>
      </c>
      <c r="G527" s="53">
        <f t="shared" si="144"/>
        <v>0.9924978630026885</v>
      </c>
      <c r="H527" s="51">
        <f t="shared" si="148"/>
        <v>1821481</v>
      </c>
      <c r="I527" s="51">
        <f t="shared" si="149"/>
        <v>1807816</v>
      </c>
      <c r="J527" s="51">
        <f>SUM(H527)</f>
        <v>1821481</v>
      </c>
      <c r="K527" s="51">
        <f>SUM(I527)</f>
        <v>1807816</v>
      </c>
      <c r="L527" s="55">
        <v>0</v>
      </c>
      <c r="M527" s="55">
        <v>0</v>
      </c>
      <c r="N527" s="50">
        <v>0</v>
      </c>
      <c r="O527" s="55">
        <v>0</v>
      </c>
      <c r="P527" s="55">
        <v>0</v>
      </c>
      <c r="Q527" s="55">
        <v>0</v>
      </c>
      <c r="R527" s="50">
        <v>0</v>
      </c>
      <c r="S527" s="55">
        <v>0</v>
      </c>
      <c r="T527" s="55">
        <v>0</v>
      </c>
      <c r="U527" s="55">
        <v>0</v>
      </c>
      <c r="V527" s="50">
        <v>0</v>
      </c>
      <c r="W527" s="55">
        <v>0</v>
      </c>
      <c r="X527" s="55">
        <v>0</v>
      </c>
      <c r="Y527" s="55">
        <v>0</v>
      </c>
      <c r="Z527" s="55">
        <v>0</v>
      </c>
      <c r="AA527" s="55">
        <v>0</v>
      </c>
      <c r="AB527" s="55">
        <v>0</v>
      </c>
      <c r="AC527" s="55">
        <v>0</v>
      </c>
    </row>
    <row r="528" spans="1:29">
      <c r="A528" s="48"/>
      <c r="B528" s="64"/>
      <c r="C528" s="59">
        <v>4048</v>
      </c>
      <c r="D528" s="60" t="s">
        <v>38</v>
      </c>
      <c r="E528" s="51">
        <f>SUM([1]Paragrafy!E516)</f>
        <v>640306</v>
      </c>
      <c r="F528" s="52">
        <f>ROUND([1]Paragrafy!$F516,0)</f>
        <v>640270</v>
      </c>
      <c r="G528" s="53">
        <f t="shared" si="144"/>
        <v>0.99994377688167846</v>
      </c>
      <c r="H528" s="51">
        <f t="shared" si="148"/>
        <v>640306</v>
      </c>
      <c r="I528" s="51">
        <f t="shared" si="149"/>
        <v>640270</v>
      </c>
      <c r="J528" s="55">
        <v>0</v>
      </c>
      <c r="K528" s="55">
        <v>0</v>
      </c>
      <c r="L528" s="55">
        <v>0</v>
      </c>
      <c r="M528" s="55">
        <v>0</v>
      </c>
      <c r="N528" s="50">
        <v>0</v>
      </c>
      <c r="O528" s="55">
        <v>0</v>
      </c>
      <c r="P528" s="55">
        <v>0</v>
      </c>
      <c r="Q528" s="55">
        <v>0</v>
      </c>
      <c r="R528" s="54">
        <f>SUM(H528)</f>
        <v>640306</v>
      </c>
      <c r="S528" s="51">
        <f>SUM(I528)</f>
        <v>640270</v>
      </c>
      <c r="T528" s="55">
        <v>0</v>
      </c>
      <c r="U528" s="55">
        <v>0</v>
      </c>
      <c r="V528" s="50">
        <v>0</v>
      </c>
      <c r="W528" s="55">
        <v>0</v>
      </c>
      <c r="X528" s="55">
        <v>0</v>
      </c>
      <c r="Y528" s="55">
        <v>0</v>
      </c>
      <c r="Z528" s="55">
        <v>0</v>
      </c>
      <c r="AA528" s="55">
        <v>0</v>
      </c>
      <c r="AB528" s="55">
        <v>0</v>
      </c>
      <c r="AC528" s="55">
        <v>0</v>
      </c>
    </row>
    <row r="529" spans="1:30">
      <c r="A529" s="48"/>
      <c r="B529" s="64"/>
      <c r="C529" s="59">
        <v>4049</v>
      </c>
      <c r="D529" s="60" t="s">
        <v>38</v>
      </c>
      <c r="E529" s="51">
        <f>SUM([1]Paragrafy!E517)</f>
        <v>34334</v>
      </c>
      <c r="F529" s="52">
        <f>ROUND([1]Paragrafy!$F517,0)</f>
        <v>34333</v>
      </c>
      <c r="G529" s="53">
        <f t="shared" si="144"/>
        <v>0.99997087435195431</v>
      </c>
      <c r="H529" s="51">
        <f t="shared" si="148"/>
        <v>34334</v>
      </c>
      <c r="I529" s="51">
        <f t="shared" si="149"/>
        <v>34333</v>
      </c>
      <c r="J529" s="55">
        <v>0</v>
      </c>
      <c r="K529" s="55">
        <v>0</v>
      </c>
      <c r="L529" s="55">
        <v>0</v>
      </c>
      <c r="M529" s="55">
        <v>0</v>
      </c>
      <c r="N529" s="50">
        <v>0</v>
      </c>
      <c r="O529" s="55">
        <v>0</v>
      </c>
      <c r="P529" s="55">
        <v>0</v>
      </c>
      <c r="Q529" s="55">
        <v>0</v>
      </c>
      <c r="R529" s="54">
        <f>SUM(H529)</f>
        <v>34334</v>
      </c>
      <c r="S529" s="51">
        <f>SUM(I529)</f>
        <v>34333</v>
      </c>
      <c r="T529" s="55">
        <v>0</v>
      </c>
      <c r="U529" s="55">
        <v>0</v>
      </c>
      <c r="V529" s="50">
        <v>0</v>
      </c>
      <c r="W529" s="55">
        <v>0</v>
      </c>
      <c r="X529" s="55">
        <v>0</v>
      </c>
      <c r="Y529" s="55">
        <v>0</v>
      </c>
      <c r="Z529" s="55">
        <v>0</v>
      </c>
      <c r="AA529" s="55">
        <v>0</v>
      </c>
      <c r="AB529" s="55">
        <v>0</v>
      </c>
      <c r="AC529" s="55">
        <v>0</v>
      </c>
    </row>
    <row r="530" spans="1:30">
      <c r="A530" s="48"/>
      <c r="B530" s="64"/>
      <c r="C530" s="59">
        <v>4110</v>
      </c>
      <c r="D530" s="60" t="s">
        <v>5</v>
      </c>
      <c r="E530" s="51">
        <f>SUM([1]Paragrafy!E518)</f>
        <v>3909085</v>
      </c>
      <c r="F530" s="52">
        <f>ROUND([1]Paragrafy!$F518,0)</f>
        <v>3849511</v>
      </c>
      <c r="G530" s="53">
        <f t="shared" si="144"/>
        <v>0.98476011649785056</v>
      </c>
      <c r="H530" s="51">
        <f t="shared" si="148"/>
        <v>3909085</v>
      </c>
      <c r="I530" s="51">
        <f t="shared" si="149"/>
        <v>3849511</v>
      </c>
      <c r="J530" s="51">
        <f>SUM(H530)</f>
        <v>3909085</v>
      </c>
      <c r="K530" s="51">
        <f>SUM(I530)</f>
        <v>3849511</v>
      </c>
      <c r="L530" s="55">
        <v>0</v>
      </c>
      <c r="M530" s="55">
        <v>0</v>
      </c>
      <c r="N530" s="50">
        <v>0</v>
      </c>
      <c r="O530" s="55">
        <v>0</v>
      </c>
      <c r="P530" s="55">
        <v>0</v>
      </c>
      <c r="Q530" s="55">
        <v>0</v>
      </c>
      <c r="R530" s="50">
        <v>0</v>
      </c>
      <c r="S530" s="55">
        <v>0</v>
      </c>
      <c r="T530" s="55">
        <v>0</v>
      </c>
      <c r="U530" s="55">
        <v>0</v>
      </c>
      <c r="V530" s="50">
        <v>0</v>
      </c>
      <c r="W530" s="55">
        <v>0</v>
      </c>
      <c r="X530" s="55">
        <v>0</v>
      </c>
      <c r="Y530" s="55">
        <v>0</v>
      </c>
      <c r="Z530" s="55">
        <v>0</v>
      </c>
      <c r="AA530" s="55">
        <v>0</v>
      </c>
      <c r="AB530" s="55">
        <v>0</v>
      </c>
      <c r="AC530" s="55">
        <v>0</v>
      </c>
    </row>
    <row r="531" spans="1:30">
      <c r="A531" s="48"/>
      <c r="B531" s="64"/>
      <c r="C531" s="59">
        <v>4118</v>
      </c>
      <c r="D531" s="60" t="s">
        <v>5</v>
      </c>
      <c r="E531" s="51">
        <f>SUM([1]Paragrafy!E519)</f>
        <v>1783079</v>
      </c>
      <c r="F531" s="52">
        <f>ROUND([1]Paragrafy!$F519,0)</f>
        <v>1629250</v>
      </c>
      <c r="G531" s="53">
        <f t="shared" si="144"/>
        <v>0.91372844388835273</v>
      </c>
      <c r="H531" s="51">
        <f t="shared" si="148"/>
        <v>1783079</v>
      </c>
      <c r="I531" s="51">
        <f t="shared" si="149"/>
        <v>1629250</v>
      </c>
      <c r="J531" s="55">
        <v>0</v>
      </c>
      <c r="K531" s="55">
        <v>0</v>
      </c>
      <c r="L531" s="55">
        <v>0</v>
      </c>
      <c r="M531" s="55">
        <v>0</v>
      </c>
      <c r="N531" s="50">
        <v>0</v>
      </c>
      <c r="O531" s="55">
        <v>0</v>
      </c>
      <c r="P531" s="55">
        <v>0</v>
      </c>
      <c r="Q531" s="55">
        <v>0</v>
      </c>
      <c r="R531" s="54">
        <f>SUM(H531)</f>
        <v>1783079</v>
      </c>
      <c r="S531" s="51">
        <f>SUM(I531)</f>
        <v>1629250</v>
      </c>
      <c r="T531" s="55">
        <v>0</v>
      </c>
      <c r="U531" s="55">
        <v>0</v>
      </c>
      <c r="V531" s="50">
        <v>0</v>
      </c>
      <c r="W531" s="55">
        <v>0</v>
      </c>
      <c r="X531" s="55">
        <v>0</v>
      </c>
      <c r="Y531" s="55">
        <v>0</v>
      </c>
      <c r="Z531" s="55">
        <v>0</v>
      </c>
      <c r="AA531" s="55">
        <v>0</v>
      </c>
      <c r="AB531" s="55">
        <v>0</v>
      </c>
      <c r="AC531" s="55">
        <v>0</v>
      </c>
    </row>
    <row r="532" spans="1:30">
      <c r="A532" s="48"/>
      <c r="B532" s="64"/>
      <c r="C532" s="59">
        <v>4119</v>
      </c>
      <c r="D532" s="60" t="s">
        <v>5</v>
      </c>
      <c r="E532" s="51">
        <f>SUM([1]Paragrafy!E520)</f>
        <v>115990</v>
      </c>
      <c r="F532" s="52">
        <f>ROUND([1]Paragrafy!$F520,0)</f>
        <v>106214</v>
      </c>
      <c r="G532" s="53">
        <f t="shared" si="144"/>
        <v>0.91571687214415032</v>
      </c>
      <c r="H532" s="51">
        <f t="shared" si="148"/>
        <v>115990</v>
      </c>
      <c r="I532" s="51">
        <f t="shared" si="149"/>
        <v>106214</v>
      </c>
      <c r="J532" s="55">
        <v>0</v>
      </c>
      <c r="K532" s="55">
        <v>0</v>
      </c>
      <c r="L532" s="55">
        <v>0</v>
      </c>
      <c r="M532" s="55">
        <v>0</v>
      </c>
      <c r="N532" s="50">
        <v>0</v>
      </c>
      <c r="O532" s="55">
        <v>0</v>
      </c>
      <c r="P532" s="55">
        <v>0</v>
      </c>
      <c r="Q532" s="55">
        <v>0</v>
      </c>
      <c r="R532" s="54">
        <f>SUM(H532)</f>
        <v>115990</v>
      </c>
      <c r="S532" s="51">
        <f>SUM(I532)</f>
        <v>106214</v>
      </c>
      <c r="T532" s="55">
        <v>0</v>
      </c>
      <c r="U532" s="55">
        <v>0</v>
      </c>
      <c r="V532" s="50">
        <v>0</v>
      </c>
      <c r="W532" s="55">
        <v>0</v>
      </c>
      <c r="X532" s="55">
        <v>0</v>
      </c>
      <c r="Y532" s="55">
        <v>0</v>
      </c>
      <c r="Z532" s="55">
        <v>0</v>
      </c>
      <c r="AA532" s="55">
        <v>0</v>
      </c>
      <c r="AB532" s="55">
        <v>0</v>
      </c>
      <c r="AC532" s="55">
        <v>0</v>
      </c>
    </row>
    <row r="533" spans="1:30">
      <c r="A533" s="48"/>
      <c r="B533" s="64"/>
      <c r="C533" s="59">
        <v>4120</v>
      </c>
      <c r="D533" s="60" t="s">
        <v>4</v>
      </c>
      <c r="E533" s="51">
        <f>SUM([1]Paragrafy!E521)</f>
        <v>444947</v>
      </c>
      <c r="F533" s="52">
        <f>ROUND([1]Paragrafy!$F521,0)</f>
        <v>439747</v>
      </c>
      <c r="G533" s="53">
        <f t="shared" si="144"/>
        <v>0.98831321483232837</v>
      </c>
      <c r="H533" s="51">
        <f t="shared" si="148"/>
        <v>444947</v>
      </c>
      <c r="I533" s="51">
        <f t="shared" si="149"/>
        <v>439747</v>
      </c>
      <c r="J533" s="51">
        <f>SUM(H533)</f>
        <v>444947</v>
      </c>
      <c r="K533" s="51">
        <f>SUM(I533)</f>
        <v>439747</v>
      </c>
      <c r="L533" s="55">
        <v>0</v>
      </c>
      <c r="M533" s="55">
        <v>0</v>
      </c>
      <c r="N533" s="50">
        <v>0</v>
      </c>
      <c r="O533" s="55">
        <v>0</v>
      </c>
      <c r="P533" s="55">
        <v>0</v>
      </c>
      <c r="Q533" s="55">
        <v>0</v>
      </c>
      <c r="R533" s="50">
        <v>0</v>
      </c>
      <c r="S533" s="55">
        <v>0</v>
      </c>
      <c r="T533" s="55">
        <v>0</v>
      </c>
      <c r="U533" s="55">
        <v>0</v>
      </c>
      <c r="V533" s="50">
        <v>0</v>
      </c>
      <c r="W533" s="55">
        <v>0</v>
      </c>
      <c r="X533" s="55">
        <v>0</v>
      </c>
      <c r="Y533" s="55">
        <v>0</v>
      </c>
      <c r="Z533" s="55">
        <v>0</v>
      </c>
      <c r="AA533" s="55">
        <v>0</v>
      </c>
      <c r="AB533" s="55">
        <v>0</v>
      </c>
      <c r="AC533" s="55">
        <v>0</v>
      </c>
    </row>
    <row r="534" spans="1:30">
      <c r="A534" s="48"/>
      <c r="B534" s="82"/>
      <c r="C534" s="59">
        <v>4128</v>
      </c>
      <c r="D534" s="60" t="s">
        <v>4</v>
      </c>
      <c r="E534" s="51">
        <f>SUM([1]Paragrafy!E522)</f>
        <v>239205</v>
      </c>
      <c r="F534" s="52">
        <f>ROUND([1]Paragrafy!$F522,0)</f>
        <v>196003</v>
      </c>
      <c r="G534" s="53">
        <f t="shared" si="144"/>
        <v>0.81939340732844212</v>
      </c>
      <c r="H534" s="51">
        <f t="shared" si="148"/>
        <v>239205</v>
      </c>
      <c r="I534" s="51">
        <f t="shared" si="149"/>
        <v>196003</v>
      </c>
      <c r="J534" s="55">
        <v>0</v>
      </c>
      <c r="K534" s="55">
        <v>0</v>
      </c>
      <c r="L534" s="55">
        <v>0</v>
      </c>
      <c r="M534" s="55">
        <v>0</v>
      </c>
      <c r="N534" s="50">
        <v>0</v>
      </c>
      <c r="O534" s="55">
        <v>0</v>
      </c>
      <c r="P534" s="55">
        <v>0</v>
      </c>
      <c r="Q534" s="55">
        <v>0</v>
      </c>
      <c r="R534" s="54">
        <f>SUM(H534)</f>
        <v>239205</v>
      </c>
      <c r="S534" s="51">
        <f>SUM(I534)</f>
        <v>196003</v>
      </c>
      <c r="T534" s="55">
        <v>0</v>
      </c>
      <c r="U534" s="55">
        <v>0</v>
      </c>
      <c r="V534" s="50">
        <v>0</v>
      </c>
      <c r="W534" s="55">
        <v>0</v>
      </c>
      <c r="X534" s="55">
        <v>0</v>
      </c>
      <c r="Y534" s="55">
        <v>0</v>
      </c>
      <c r="Z534" s="55">
        <v>0</v>
      </c>
      <c r="AA534" s="55">
        <v>0</v>
      </c>
      <c r="AB534" s="55">
        <v>0</v>
      </c>
      <c r="AC534" s="55">
        <v>0</v>
      </c>
    </row>
    <row r="535" spans="1:30">
      <c r="A535" s="48"/>
      <c r="B535" s="64"/>
      <c r="C535" s="59">
        <v>4129</v>
      </c>
      <c r="D535" s="60" t="s">
        <v>4</v>
      </c>
      <c r="E535" s="51">
        <f>SUM([1]Paragrafy!E523)</f>
        <v>16537</v>
      </c>
      <c r="F535" s="52">
        <f>ROUND([1]Paragrafy!$F523,0)</f>
        <v>12389</v>
      </c>
      <c r="G535" s="53">
        <f t="shared" si="144"/>
        <v>0.74916853117252225</v>
      </c>
      <c r="H535" s="51">
        <f t="shared" si="148"/>
        <v>16537</v>
      </c>
      <c r="I535" s="51">
        <f t="shared" si="149"/>
        <v>12389</v>
      </c>
      <c r="J535" s="55">
        <v>0</v>
      </c>
      <c r="K535" s="55">
        <v>0</v>
      </c>
      <c r="L535" s="55">
        <v>0</v>
      </c>
      <c r="M535" s="55">
        <v>0</v>
      </c>
      <c r="N535" s="50">
        <v>0</v>
      </c>
      <c r="O535" s="55">
        <v>0</v>
      </c>
      <c r="P535" s="51">
        <v>0</v>
      </c>
      <c r="Q535" s="55">
        <v>0</v>
      </c>
      <c r="R535" s="54">
        <f>SUM(H535)</f>
        <v>16537</v>
      </c>
      <c r="S535" s="51">
        <f>SUM(I535)</f>
        <v>12389</v>
      </c>
      <c r="T535" s="55">
        <v>0</v>
      </c>
      <c r="U535" s="55">
        <v>0</v>
      </c>
      <c r="V535" s="50">
        <v>0</v>
      </c>
      <c r="W535" s="55">
        <v>0</v>
      </c>
      <c r="X535" s="55">
        <v>0</v>
      </c>
      <c r="Y535" s="55">
        <v>0</v>
      </c>
      <c r="Z535" s="55">
        <v>0</v>
      </c>
      <c r="AA535" s="55">
        <v>0</v>
      </c>
      <c r="AB535" s="55">
        <v>0</v>
      </c>
      <c r="AC535" s="55">
        <v>0</v>
      </c>
    </row>
    <row r="536" spans="1:30" ht="25.5">
      <c r="A536" s="48"/>
      <c r="B536" s="64"/>
      <c r="C536" s="59">
        <v>4140</v>
      </c>
      <c r="D536" s="60" t="s">
        <v>95</v>
      </c>
      <c r="E536" s="51">
        <f>SUM([1]Paragrafy!E524)</f>
        <v>640000</v>
      </c>
      <c r="F536" s="52">
        <f>ROUND([1]Paragrafy!$F524,0)</f>
        <v>596875</v>
      </c>
      <c r="G536" s="53">
        <f t="shared" si="144"/>
        <v>0.9326171875</v>
      </c>
      <c r="H536" s="51">
        <f t="shared" si="148"/>
        <v>640000</v>
      </c>
      <c r="I536" s="51">
        <f t="shared" si="149"/>
        <v>596875</v>
      </c>
      <c r="J536" s="55">
        <v>0</v>
      </c>
      <c r="K536" s="55">
        <v>0</v>
      </c>
      <c r="L536" s="51">
        <f>SUM(H536)</f>
        <v>640000</v>
      </c>
      <c r="M536" s="51">
        <f>SUM(I536)</f>
        <v>596875</v>
      </c>
      <c r="N536" s="50">
        <v>0</v>
      </c>
      <c r="O536" s="55">
        <v>0</v>
      </c>
      <c r="P536" s="55">
        <v>0</v>
      </c>
      <c r="Q536" s="55">
        <v>0</v>
      </c>
      <c r="R536" s="50">
        <v>0</v>
      </c>
      <c r="S536" s="55">
        <v>0</v>
      </c>
      <c r="T536" s="55">
        <v>0</v>
      </c>
      <c r="U536" s="55">
        <v>0</v>
      </c>
      <c r="V536" s="50">
        <v>0</v>
      </c>
      <c r="W536" s="55">
        <v>0</v>
      </c>
      <c r="X536" s="55">
        <v>0</v>
      </c>
      <c r="Y536" s="55">
        <v>0</v>
      </c>
      <c r="Z536" s="55">
        <v>0</v>
      </c>
      <c r="AA536" s="55">
        <v>0</v>
      </c>
      <c r="AB536" s="55">
        <v>0</v>
      </c>
      <c r="AC536" s="55">
        <v>0</v>
      </c>
    </row>
    <row r="537" spans="1:30">
      <c r="A537" s="48"/>
      <c r="B537" s="64"/>
      <c r="C537" s="59">
        <v>4170</v>
      </c>
      <c r="D537" s="60" t="s">
        <v>3</v>
      </c>
      <c r="E537" s="51">
        <f>SUM([1]Paragrafy!E525)</f>
        <v>258000</v>
      </c>
      <c r="F537" s="52">
        <f>ROUND([1]Paragrafy!$F525,0)</f>
        <v>83332</v>
      </c>
      <c r="G537" s="53">
        <f t="shared" si="144"/>
        <v>0.32299224806201549</v>
      </c>
      <c r="H537" s="51">
        <f t="shared" si="148"/>
        <v>258000</v>
      </c>
      <c r="I537" s="51">
        <f t="shared" si="149"/>
        <v>83332</v>
      </c>
      <c r="J537" s="51">
        <f>SUM(H537)</f>
        <v>258000</v>
      </c>
      <c r="K537" s="51">
        <f>SUM(I537)</f>
        <v>83332</v>
      </c>
      <c r="L537" s="55">
        <v>0</v>
      </c>
      <c r="M537" s="55">
        <v>0</v>
      </c>
      <c r="N537" s="50">
        <v>0</v>
      </c>
      <c r="O537" s="55">
        <v>0</v>
      </c>
      <c r="P537" s="55">
        <v>0</v>
      </c>
      <c r="Q537" s="55">
        <v>0</v>
      </c>
      <c r="R537" s="50">
        <v>0</v>
      </c>
      <c r="S537" s="55">
        <v>0</v>
      </c>
      <c r="T537" s="55">
        <v>0</v>
      </c>
      <c r="U537" s="55">
        <v>0</v>
      </c>
      <c r="V537" s="50">
        <v>0</v>
      </c>
      <c r="W537" s="55">
        <v>0</v>
      </c>
      <c r="X537" s="55">
        <v>0</v>
      </c>
      <c r="Y537" s="55">
        <v>0</v>
      </c>
      <c r="Z537" s="55">
        <v>0</v>
      </c>
      <c r="AA537" s="55">
        <v>0</v>
      </c>
      <c r="AB537" s="55">
        <v>0</v>
      </c>
      <c r="AC537" s="55">
        <v>0</v>
      </c>
    </row>
    <row r="538" spans="1:30" s="204" customFormat="1">
      <c r="A538" s="168"/>
      <c r="B538" s="200"/>
      <c r="C538" s="201">
        <v>4178</v>
      </c>
      <c r="D538" s="62" t="s">
        <v>3</v>
      </c>
      <c r="E538" s="79">
        <f>SUM([1]Paragrafy!E526)</f>
        <v>239695</v>
      </c>
      <c r="F538" s="114">
        <f>ROUND([1]Paragrafy!$F526,0)</f>
        <v>145475</v>
      </c>
      <c r="G538" s="80">
        <f t="shared" si="144"/>
        <v>0.60691712384488616</v>
      </c>
      <c r="H538" s="79">
        <f t="shared" si="148"/>
        <v>239695</v>
      </c>
      <c r="I538" s="79">
        <f t="shared" si="149"/>
        <v>145475</v>
      </c>
      <c r="J538" s="202">
        <v>0</v>
      </c>
      <c r="K538" s="202">
        <v>0</v>
      </c>
      <c r="L538" s="202">
        <v>0</v>
      </c>
      <c r="M538" s="202">
        <v>0</v>
      </c>
      <c r="N538" s="203">
        <v>0</v>
      </c>
      <c r="O538" s="202">
        <v>0</v>
      </c>
      <c r="P538" s="202">
        <v>0</v>
      </c>
      <c r="Q538" s="202">
        <v>0</v>
      </c>
      <c r="R538" s="81">
        <f>SUM(H538)</f>
        <v>239695</v>
      </c>
      <c r="S538" s="79">
        <f>SUM(I538)</f>
        <v>145475</v>
      </c>
      <c r="T538" s="202">
        <v>0</v>
      </c>
      <c r="U538" s="202">
        <v>0</v>
      </c>
      <c r="V538" s="203">
        <v>0</v>
      </c>
      <c r="W538" s="202">
        <v>0</v>
      </c>
      <c r="X538" s="202">
        <v>0</v>
      </c>
      <c r="Y538" s="202">
        <v>0</v>
      </c>
      <c r="Z538" s="202">
        <v>0</v>
      </c>
      <c r="AA538" s="202">
        <v>0</v>
      </c>
      <c r="AB538" s="202">
        <v>0</v>
      </c>
      <c r="AC538" s="202">
        <v>0</v>
      </c>
    </row>
    <row r="539" spans="1:30">
      <c r="A539" s="48"/>
      <c r="B539" s="64"/>
      <c r="C539" s="59">
        <v>4179</v>
      </c>
      <c r="D539" s="60" t="s">
        <v>3</v>
      </c>
      <c r="E539" s="51">
        <f>SUM([1]Paragrafy!E527)</f>
        <v>10005</v>
      </c>
      <c r="F539" s="52">
        <f>ROUND([1]Paragrafy!$F527,0)</f>
        <v>4305</v>
      </c>
      <c r="G539" s="53">
        <f t="shared" si="144"/>
        <v>0.43028485757121437</v>
      </c>
      <c r="H539" s="51">
        <f t="shared" si="148"/>
        <v>10005</v>
      </c>
      <c r="I539" s="51">
        <f t="shared" si="149"/>
        <v>4305</v>
      </c>
      <c r="J539" s="55">
        <v>0</v>
      </c>
      <c r="K539" s="55">
        <v>0</v>
      </c>
      <c r="L539" s="55">
        <v>0</v>
      </c>
      <c r="M539" s="55">
        <v>0</v>
      </c>
      <c r="N539" s="50">
        <v>0</v>
      </c>
      <c r="O539" s="55">
        <v>0</v>
      </c>
      <c r="P539" s="55">
        <v>0</v>
      </c>
      <c r="Q539" s="55">
        <v>0</v>
      </c>
      <c r="R539" s="54">
        <f>SUM(H539)</f>
        <v>10005</v>
      </c>
      <c r="S539" s="51">
        <f>SUM(I539)</f>
        <v>4305</v>
      </c>
      <c r="T539" s="55">
        <v>0</v>
      </c>
      <c r="U539" s="55">
        <v>0</v>
      </c>
      <c r="V539" s="50">
        <v>0</v>
      </c>
      <c r="W539" s="55">
        <v>0</v>
      </c>
      <c r="X539" s="55">
        <v>0</v>
      </c>
      <c r="Y539" s="55">
        <v>0</v>
      </c>
      <c r="Z539" s="55">
        <v>0</v>
      </c>
      <c r="AA539" s="55">
        <v>0</v>
      </c>
      <c r="AB539" s="55">
        <v>0</v>
      </c>
      <c r="AC539" s="55">
        <v>0</v>
      </c>
    </row>
    <row r="540" spans="1:30">
      <c r="A540" s="48"/>
      <c r="B540" s="64"/>
      <c r="C540" s="59">
        <v>4210</v>
      </c>
      <c r="D540" s="60" t="s">
        <v>2</v>
      </c>
      <c r="E540" s="51">
        <f>SUM([1]Paragrafy!E528)</f>
        <v>2194355</v>
      </c>
      <c r="F540" s="52">
        <f>ROUND([1]Paragrafy!$F528,0)</f>
        <v>2089562</v>
      </c>
      <c r="G540" s="53">
        <f t="shared" si="144"/>
        <v>0.95224428134918915</v>
      </c>
      <c r="H540" s="51">
        <f t="shared" si="148"/>
        <v>2194355</v>
      </c>
      <c r="I540" s="51">
        <f t="shared" si="149"/>
        <v>2089562</v>
      </c>
      <c r="J540" s="55">
        <v>0</v>
      </c>
      <c r="K540" s="55">
        <v>0</v>
      </c>
      <c r="L540" s="51">
        <f>SUM(H540)</f>
        <v>2194355</v>
      </c>
      <c r="M540" s="51">
        <f>SUM(I540)</f>
        <v>2089562</v>
      </c>
      <c r="N540" s="50">
        <v>0</v>
      </c>
      <c r="O540" s="55">
        <v>0</v>
      </c>
      <c r="P540" s="55">
        <v>0</v>
      </c>
      <c r="Q540" s="55">
        <v>0</v>
      </c>
      <c r="R540" s="50">
        <v>0</v>
      </c>
      <c r="S540" s="55">
        <v>0</v>
      </c>
      <c r="T540" s="55">
        <v>0</v>
      </c>
      <c r="U540" s="55">
        <v>0</v>
      </c>
      <c r="V540" s="50">
        <v>0</v>
      </c>
      <c r="W540" s="55">
        <v>0</v>
      </c>
      <c r="X540" s="55">
        <v>0</v>
      </c>
      <c r="Y540" s="55">
        <v>0</v>
      </c>
      <c r="Z540" s="55">
        <v>0</v>
      </c>
      <c r="AA540" s="55">
        <v>0</v>
      </c>
      <c r="AB540" s="55">
        <v>0</v>
      </c>
      <c r="AC540" s="55">
        <v>0</v>
      </c>
    </row>
    <row r="541" spans="1:30">
      <c r="A541" s="48"/>
      <c r="B541" s="64"/>
      <c r="C541" s="59">
        <v>4218</v>
      </c>
      <c r="D541" s="60" t="s">
        <v>2</v>
      </c>
      <c r="E541" s="51">
        <f>SUM([1]Paragrafy!E529)</f>
        <v>471670</v>
      </c>
      <c r="F541" s="52">
        <f>ROUND([1]Paragrafy!$F529,0)</f>
        <v>407445</v>
      </c>
      <c r="G541" s="53">
        <f t="shared" si="144"/>
        <v>0.86383488455911972</v>
      </c>
      <c r="H541" s="51">
        <f t="shared" si="148"/>
        <v>471670</v>
      </c>
      <c r="I541" s="51">
        <f t="shared" si="149"/>
        <v>407445</v>
      </c>
      <c r="J541" s="55">
        <v>0</v>
      </c>
      <c r="K541" s="55">
        <v>0</v>
      </c>
      <c r="L541" s="55">
        <v>0</v>
      </c>
      <c r="M541" s="55">
        <v>0</v>
      </c>
      <c r="N541" s="50">
        <v>0</v>
      </c>
      <c r="O541" s="55">
        <v>0</v>
      </c>
      <c r="P541" s="55">
        <v>0</v>
      </c>
      <c r="Q541" s="55">
        <v>0</v>
      </c>
      <c r="R541" s="54">
        <f>SUM(H541)</f>
        <v>471670</v>
      </c>
      <c r="S541" s="51">
        <f>SUM(I541)</f>
        <v>407445</v>
      </c>
      <c r="T541" s="55">
        <v>0</v>
      </c>
      <c r="U541" s="55">
        <v>0</v>
      </c>
      <c r="V541" s="50">
        <v>0</v>
      </c>
      <c r="W541" s="55">
        <v>0</v>
      </c>
      <c r="X541" s="55">
        <v>0</v>
      </c>
      <c r="Y541" s="55">
        <v>0</v>
      </c>
      <c r="Z541" s="55">
        <v>0</v>
      </c>
      <c r="AA541" s="55">
        <v>0</v>
      </c>
      <c r="AB541" s="55">
        <v>0</v>
      </c>
      <c r="AC541" s="55">
        <v>0</v>
      </c>
    </row>
    <row r="542" spans="1:30">
      <c r="A542" s="48"/>
      <c r="B542" s="82"/>
      <c r="C542" s="59">
        <v>4219</v>
      </c>
      <c r="D542" s="60" t="s">
        <v>2</v>
      </c>
      <c r="E542" s="51">
        <f>SUM([1]Paragrafy!E530)</f>
        <v>6453</v>
      </c>
      <c r="F542" s="52">
        <f>ROUND([1]Paragrafy!$F530,0)</f>
        <v>5405</v>
      </c>
      <c r="G542" s="53">
        <f t="shared" si="144"/>
        <v>0.83759491709282508</v>
      </c>
      <c r="H542" s="51">
        <f t="shared" si="148"/>
        <v>6453</v>
      </c>
      <c r="I542" s="51">
        <f t="shared" si="149"/>
        <v>5405</v>
      </c>
      <c r="J542" s="50">
        <v>0</v>
      </c>
      <c r="K542" s="55">
        <v>0</v>
      </c>
      <c r="L542" s="55">
        <v>0</v>
      </c>
      <c r="M542" s="55">
        <v>0</v>
      </c>
      <c r="N542" s="50">
        <v>0</v>
      </c>
      <c r="O542" s="55">
        <v>0</v>
      </c>
      <c r="P542" s="50">
        <v>0</v>
      </c>
      <c r="Q542" s="55">
        <v>0</v>
      </c>
      <c r="R542" s="54">
        <f>SUM(H542)</f>
        <v>6453</v>
      </c>
      <c r="S542" s="51">
        <f>SUM(I542)</f>
        <v>5405</v>
      </c>
      <c r="T542" s="50">
        <v>0</v>
      </c>
      <c r="U542" s="55">
        <v>0</v>
      </c>
      <c r="V542" s="50">
        <v>0</v>
      </c>
      <c r="W542" s="55">
        <v>0</v>
      </c>
      <c r="X542" s="50">
        <v>0</v>
      </c>
      <c r="Y542" s="55">
        <v>0</v>
      </c>
      <c r="Z542" s="50">
        <v>0</v>
      </c>
      <c r="AA542" s="55">
        <v>0</v>
      </c>
      <c r="AB542" s="50">
        <v>0</v>
      </c>
      <c r="AC542" s="55">
        <v>0</v>
      </c>
      <c r="AD542" s="2"/>
    </row>
    <row r="543" spans="1:30" ht="25.5">
      <c r="A543" s="48"/>
      <c r="B543" s="82"/>
      <c r="C543" s="59">
        <v>4240</v>
      </c>
      <c r="D543" s="60" t="s">
        <v>37</v>
      </c>
      <c r="E543" s="51">
        <f>SUM([1]Paragrafy!E531)</f>
        <v>2000</v>
      </c>
      <c r="F543" s="52">
        <f>ROUND([1]Paragrafy!$F531,0)</f>
        <v>0</v>
      </c>
      <c r="G543" s="53">
        <f t="shared" si="144"/>
        <v>0</v>
      </c>
      <c r="H543" s="51">
        <f t="shared" si="148"/>
        <v>2000</v>
      </c>
      <c r="I543" s="51">
        <f t="shared" si="149"/>
        <v>0</v>
      </c>
      <c r="J543" s="50">
        <v>0</v>
      </c>
      <c r="K543" s="55">
        <v>0</v>
      </c>
      <c r="L543" s="51">
        <f>SUM(H543)</f>
        <v>2000</v>
      </c>
      <c r="M543" s="51">
        <f>SUM(I543)</f>
        <v>0</v>
      </c>
      <c r="N543" s="50">
        <v>0</v>
      </c>
      <c r="O543" s="55">
        <v>0</v>
      </c>
      <c r="P543" s="55">
        <v>0</v>
      </c>
      <c r="Q543" s="55">
        <v>0</v>
      </c>
      <c r="R543" s="54">
        <v>0</v>
      </c>
      <c r="S543" s="51">
        <v>0</v>
      </c>
      <c r="T543" s="55">
        <v>0</v>
      </c>
      <c r="U543" s="55">
        <v>0</v>
      </c>
      <c r="V543" s="50">
        <v>0</v>
      </c>
      <c r="W543" s="55">
        <v>0</v>
      </c>
      <c r="X543" s="55">
        <v>0</v>
      </c>
      <c r="Y543" s="55">
        <v>0</v>
      </c>
      <c r="Z543" s="55">
        <v>0</v>
      </c>
      <c r="AA543" s="55">
        <v>0</v>
      </c>
      <c r="AB543" s="50">
        <v>0</v>
      </c>
      <c r="AC543" s="55">
        <v>0</v>
      </c>
      <c r="AD543" s="2"/>
    </row>
    <row r="544" spans="1:30">
      <c r="A544" s="48"/>
      <c r="B544" s="64"/>
      <c r="C544" s="59">
        <v>4260</v>
      </c>
      <c r="D544" s="60" t="s">
        <v>36</v>
      </c>
      <c r="E544" s="51">
        <f>SUM([1]Paragrafy!E532)</f>
        <v>1360000</v>
      </c>
      <c r="F544" s="52">
        <f>ROUND([1]Paragrafy!$F532,0)</f>
        <v>1141436</v>
      </c>
      <c r="G544" s="53">
        <f t="shared" si="144"/>
        <v>0.83929117647058826</v>
      </c>
      <c r="H544" s="51">
        <f t="shared" si="148"/>
        <v>1360000</v>
      </c>
      <c r="I544" s="51">
        <f t="shared" si="149"/>
        <v>1141436</v>
      </c>
      <c r="J544" s="55">
        <v>0</v>
      </c>
      <c r="K544" s="55">
        <v>0</v>
      </c>
      <c r="L544" s="51">
        <f>SUM(H544)</f>
        <v>1360000</v>
      </c>
      <c r="M544" s="51">
        <f>SUM(I544)</f>
        <v>1141436</v>
      </c>
      <c r="N544" s="50">
        <v>0</v>
      </c>
      <c r="O544" s="55">
        <v>0</v>
      </c>
      <c r="P544" s="55">
        <v>0</v>
      </c>
      <c r="Q544" s="55">
        <v>0</v>
      </c>
      <c r="R544" s="50">
        <v>0</v>
      </c>
      <c r="S544" s="55">
        <v>0</v>
      </c>
      <c r="T544" s="55">
        <v>0</v>
      </c>
      <c r="U544" s="55">
        <v>0</v>
      </c>
      <c r="V544" s="50">
        <v>0</v>
      </c>
      <c r="W544" s="55">
        <v>0</v>
      </c>
      <c r="X544" s="55">
        <v>0</v>
      </c>
      <c r="Y544" s="55">
        <v>0</v>
      </c>
      <c r="Z544" s="55">
        <v>0</v>
      </c>
      <c r="AA544" s="55">
        <v>0</v>
      </c>
      <c r="AB544" s="55">
        <v>0</v>
      </c>
      <c r="AC544" s="55">
        <v>0</v>
      </c>
    </row>
    <row r="545" spans="1:30">
      <c r="A545" s="48"/>
      <c r="B545" s="64"/>
      <c r="C545" s="59">
        <v>4268</v>
      </c>
      <c r="D545" s="60" t="s">
        <v>36</v>
      </c>
      <c r="E545" s="51">
        <f>SUM([1]Paragrafy!E533)</f>
        <v>133300</v>
      </c>
      <c r="F545" s="52">
        <f>ROUND([1]Paragrafy!$F533,0)</f>
        <v>116016</v>
      </c>
      <c r="G545" s="53">
        <f t="shared" si="144"/>
        <v>0.87033758439609898</v>
      </c>
      <c r="H545" s="51">
        <f t="shared" si="148"/>
        <v>133300</v>
      </c>
      <c r="I545" s="51">
        <f t="shared" si="149"/>
        <v>116016</v>
      </c>
      <c r="J545" s="55">
        <v>0</v>
      </c>
      <c r="K545" s="55">
        <v>0</v>
      </c>
      <c r="L545" s="55">
        <v>0</v>
      </c>
      <c r="M545" s="55">
        <v>0</v>
      </c>
      <c r="N545" s="50">
        <v>0</v>
      </c>
      <c r="O545" s="55">
        <v>0</v>
      </c>
      <c r="P545" s="55">
        <v>0</v>
      </c>
      <c r="Q545" s="55">
        <v>0</v>
      </c>
      <c r="R545" s="54">
        <f>SUM(H545)</f>
        <v>133300</v>
      </c>
      <c r="S545" s="51">
        <f>SUM(I545)</f>
        <v>116016</v>
      </c>
      <c r="T545" s="55">
        <v>0</v>
      </c>
      <c r="U545" s="55">
        <v>0</v>
      </c>
      <c r="V545" s="50">
        <v>0</v>
      </c>
      <c r="W545" s="55">
        <v>0</v>
      </c>
      <c r="X545" s="55">
        <v>0</v>
      </c>
      <c r="Y545" s="55">
        <v>0</v>
      </c>
      <c r="Z545" s="55">
        <v>0</v>
      </c>
      <c r="AA545" s="55">
        <v>0</v>
      </c>
      <c r="AB545" s="55">
        <v>0</v>
      </c>
      <c r="AC545" s="55">
        <v>0</v>
      </c>
    </row>
    <row r="546" spans="1:30">
      <c r="A546" s="48"/>
      <c r="B546" s="64"/>
      <c r="C546" s="59">
        <v>4270</v>
      </c>
      <c r="D546" s="60" t="s">
        <v>35</v>
      </c>
      <c r="E546" s="51">
        <f>SUM([1]Paragrafy!E534)</f>
        <v>137000</v>
      </c>
      <c r="F546" s="52">
        <f>ROUND([1]Paragrafy!$F534,0)</f>
        <v>110738</v>
      </c>
      <c r="G546" s="53">
        <f t="shared" si="144"/>
        <v>0.80830656934306566</v>
      </c>
      <c r="H546" s="51">
        <f t="shared" si="148"/>
        <v>137000</v>
      </c>
      <c r="I546" s="51">
        <f t="shared" si="149"/>
        <v>110738</v>
      </c>
      <c r="J546" s="55">
        <v>0</v>
      </c>
      <c r="K546" s="55">
        <v>0</v>
      </c>
      <c r="L546" s="51">
        <f>SUM(H546)</f>
        <v>137000</v>
      </c>
      <c r="M546" s="51">
        <f>SUM(I546)</f>
        <v>110738</v>
      </c>
      <c r="N546" s="50">
        <v>0</v>
      </c>
      <c r="O546" s="55">
        <v>0</v>
      </c>
      <c r="P546" s="55">
        <v>0</v>
      </c>
      <c r="Q546" s="55">
        <v>0</v>
      </c>
      <c r="R546" s="50">
        <v>0</v>
      </c>
      <c r="S546" s="55">
        <v>0</v>
      </c>
      <c r="T546" s="55">
        <v>0</v>
      </c>
      <c r="U546" s="55">
        <v>0</v>
      </c>
      <c r="V546" s="50">
        <v>0</v>
      </c>
      <c r="W546" s="55">
        <v>0</v>
      </c>
      <c r="X546" s="55">
        <v>0</v>
      </c>
      <c r="Y546" s="55">
        <v>0</v>
      </c>
      <c r="Z546" s="55">
        <v>0</v>
      </c>
      <c r="AA546" s="55">
        <v>0</v>
      </c>
      <c r="AB546" s="55">
        <v>0</v>
      </c>
      <c r="AC546" s="55">
        <v>0</v>
      </c>
    </row>
    <row r="547" spans="1:30">
      <c r="A547" s="48"/>
      <c r="B547" s="64"/>
      <c r="C547" s="59">
        <v>4278</v>
      </c>
      <c r="D547" s="60" t="s">
        <v>35</v>
      </c>
      <c r="E547" s="51">
        <f>SUM([1]Paragrafy!E535)</f>
        <v>10000</v>
      </c>
      <c r="F547" s="52">
        <f>ROUND([1]Paragrafy!$F535,0)</f>
        <v>2573</v>
      </c>
      <c r="G547" s="53">
        <f t="shared" si="144"/>
        <v>0.25729999999999997</v>
      </c>
      <c r="H547" s="51">
        <f t="shared" si="148"/>
        <v>10000</v>
      </c>
      <c r="I547" s="51">
        <f t="shared" si="149"/>
        <v>2573</v>
      </c>
      <c r="J547" s="55">
        <v>0</v>
      </c>
      <c r="K547" s="55">
        <v>0</v>
      </c>
      <c r="L547" s="55">
        <v>0</v>
      </c>
      <c r="M547" s="55">
        <v>0</v>
      </c>
      <c r="N547" s="50">
        <v>0</v>
      </c>
      <c r="O547" s="55">
        <v>0</v>
      </c>
      <c r="P547" s="55">
        <v>0</v>
      </c>
      <c r="Q547" s="55">
        <v>0</v>
      </c>
      <c r="R547" s="54">
        <f>SUM(H547)</f>
        <v>10000</v>
      </c>
      <c r="S547" s="51">
        <f>SUM(I547)</f>
        <v>2573</v>
      </c>
      <c r="T547" s="55">
        <v>0</v>
      </c>
      <c r="U547" s="55">
        <v>0</v>
      </c>
      <c r="V547" s="50">
        <v>0</v>
      </c>
      <c r="W547" s="55">
        <v>0</v>
      </c>
      <c r="X547" s="55">
        <v>0</v>
      </c>
      <c r="Y547" s="55">
        <v>0</v>
      </c>
      <c r="Z547" s="55">
        <v>0</v>
      </c>
      <c r="AA547" s="55">
        <v>0</v>
      </c>
      <c r="AB547" s="55">
        <v>0</v>
      </c>
      <c r="AC547" s="55">
        <v>0</v>
      </c>
    </row>
    <row r="548" spans="1:30">
      <c r="A548" s="48"/>
      <c r="B548" s="64"/>
      <c r="C548" s="59">
        <v>4280</v>
      </c>
      <c r="D548" s="60" t="s">
        <v>34</v>
      </c>
      <c r="E548" s="51">
        <f>SUM([1]Paragrafy!E536)</f>
        <v>35200</v>
      </c>
      <c r="F548" s="52">
        <f>ROUND([1]Paragrafy!$F536,0)</f>
        <v>33129</v>
      </c>
      <c r="G548" s="53">
        <f t="shared" si="144"/>
        <v>0.94116477272727272</v>
      </c>
      <c r="H548" s="51">
        <f t="shared" ref="H548:H582" si="150">SUM(E548)</f>
        <v>35200</v>
      </c>
      <c r="I548" s="51">
        <f t="shared" ref="I548:I582" si="151">SUM(F548)</f>
        <v>33129</v>
      </c>
      <c r="J548" s="55">
        <v>0</v>
      </c>
      <c r="K548" s="55">
        <v>0</v>
      </c>
      <c r="L548" s="51">
        <f>SUM(H548)</f>
        <v>35200</v>
      </c>
      <c r="M548" s="51">
        <f>SUM(I548)</f>
        <v>33129</v>
      </c>
      <c r="N548" s="50">
        <v>0</v>
      </c>
      <c r="O548" s="55">
        <v>0</v>
      </c>
      <c r="P548" s="55">
        <v>0</v>
      </c>
      <c r="Q548" s="55">
        <v>0</v>
      </c>
      <c r="R548" s="50">
        <v>0</v>
      </c>
      <c r="S548" s="55">
        <v>0</v>
      </c>
      <c r="T548" s="55">
        <v>0</v>
      </c>
      <c r="U548" s="55">
        <v>0</v>
      </c>
      <c r="V548" s="50">
        <v>0</v>
      </c>
      <c r="W548" s="55">
        <v>0</v>
      </c>
      <c r="X548" s="55">
        <v>0</v>
      </c>
      <c r="Y548" s="55">
        <v>0</v>
      </c>
      <c r="Z548" s="55">
        <v>0</v>
      </c>
      <c r="AA548" s="55">
        <v>0</v>
      </c>
      <c r="AB548" s="55">
        <v>0</v>
      </c>
      <c r="AC548" s="55">
        <v>0</v>
      </c>
    </row>
    <row r="549" spans="1:30">
      <c r="A549" s="48"/>
      <c r="B549" s="64"/>
      <c r="C549" s="59">
        <v>4300</v>
      </c>
      <c r="D549" s="60" t="s">
        <v>1</v>
      </c>
      <c r="E549" s="51">
        <f>SUM([1]Paragrafy!E537)</f>
        <v>2286995</v>
      </c>
      <c r="F549" s="52">
        <f>ROUND([1]Paragrafy!$F537,0)</f>
        <v>2032242</v>
      </c>
      <c r="G549" s="53">
        <f t="shared" si="144"/>
        <v>0.88860797684297521</v>
      </c>
      <c r="H549" s="51">
        <f t="shared" si="150"/>
        <v>2286995</v>
      </c>
      <c r="I549" s="51">
        <f t="shared" si="151"/>
        <v>2032242</v>
      </c>
      <c r="J549" s="55">
        <v>0</v>
      </c>
      <c r="K549" s="55">
        <v>0</v>
      </c>
      <c r="L549" s="51">
        <f>SUM(H549)</f>
        <v>2286995</v>
      </c>
      <c r="M549" s="51">
        <f>SUM(I549)</f>
        <v>2032242</v>
      </c>
      <c r="N549" s="50">
        <v>0</v>
      </c>
      <c r="O549" s="55">
        <v>0</v>
      </c>
      <c r="P549" s="55">
        <v>0</v>
      </c>
      <c r="Q549" s="55">
        <v>0</v>
      </c>
      <c r="R549" s="50">
        <v>0</v>
      </c>
      <c r="S549" s="55">
        <v>0</v>
      </c>
      <c r="T549" s="55">
        <v>0</v>
      </c>
      <c r="U549" s="55">
        <v>0</v>
      </c>
      <c r="V549" s="50">
        <v>0</v>
      </c>
      <c r="W549" s="55">
        <v>0</v>
      </c>
      <c r="X549" s="55">
        <v>0</v>
      </c>
      <c r="Y549" s="55">
        <v>0</v>
      </c>
      <c r="Z549" s="55">
        <v>0</v>
      </c>
      <c r="AA549" s="55">
        <v>0</v>
      </c>
      <c r="AB549" s="55">
        <v>0</v>
      </c>
      <c r="AC549" s="55">
        <v>0</v>
      </c>
    </row>
    <row r="550" spans="1:30">
      <c r="A550" s="48"/>
      <c r="B550" s="64"/>
      <c r="C550" s="59">
        <v>4308</v>
      </c>
      <c r="D550" s="60" t="s">
        <v>1</v>
      </c>
      <c r="E550" s="51">
        <f>SUM([1]Paragrafy!E538)</f>
        <v>5394087</v>
      </c>
      <c r="F550" s="52">
        <f>ROUND([1]Paragrafy!$F538,0)</f>
        <v>4072904</v>
      </c>
      <c r="G550" s="53">
        <f t="shared" si="144"/>
        <v>0.75506828124944958</v>
      </c>
      <c r="H550" s="51">
        <f t="shared" si="150"/>
        <v>5394087</v>
      </c>
      <c r="I550" s="51">
        <f t="shared" si="151"/>
        <v>4072904</v>
      </c>
      <c r="J550" s="55">
        <v>0</v>
      </c>
      <c r="K550" s="55">
        <v>0</v>
      </c>
      <c r="L550" s="55">
        <v>0</v>
      </c>
      <c r="M550" s="55">
        <v>0</v>
      </c>
      <c r="N550" s="50">
        <v>0</v>
      </c>
      <c r="O550" s="55">
        <v>0</v>
      </c>
      <c r="P550" s="55">
        <v>0</v>
      </c>
      <c r="Q550" s="55">
        <v>0</v>
      </c>
      <c r="R550" s="54">
        <f>SUM(H550)</f>
        <v>5394087</v>
      </c>
      <c r="S550" s="51">
        <f>SUM(I550)</f>
        <v>4072904</v>
      </c>
      <c r="T550" s="55">
        <v>0</v>
      </c>
      <c r="U550" s="55">
        <v>0</v>
      </c>
      <c r="V550" s="50">
        <v>0</v>
      </c>
      <c r="W550" s="55">
        <v>0</v>
      </c>
      <c r="X550" s="55">
        <v>0</v>
      </c>
      <c r="Y550" s="55">
        <v>0</v>
      </c>
      <c r="Z550" s="55">
        <v>0</v>
      </c>
      <c r="AA550" s="55">
        <v>0</v>
      </c>
      <c r="AB550" s="55">
        <v>0</v>
      </c>
      <c r="AC550" s="55">
        <v>0</v>
      </c>
    </row>
    <row r="551" spans="1:30">
      <c r="A551" s="48"/>
      <c r="B551" s="64"/>
      <c r="C551" s="59">
        <v>4309</v>
      </c>
      <c r="D551" s="60" t="s">
        <v>1</v>
      </c>
      <c r="E551" s="51">
        <f>SUM([1]Paragrafy!E539)</f>
        <v>105016</v>
      </c>
      <c r="F551" s="52">
        <f>ROUND([1]Paragrafy!$F539,0)</f>
        <v>79515</v>
      </c>
      <c r="G551" s="53">
        <f t="shared" si="144"/>
        <v>0.75717033594880778</v>
      </c>
      <c r="H551" s="51">
        <f t="shared" si="150"/>
        <v>105016</v>
      </c>
      <c r="I551" s="51">
        <f t="shared" si="151"/>
        <v>79515</v>
      </c>
      <c r="J551" s="55">
        <v>0</v>
      </c>
      <c r="K551" s="55">
        <v>0</v>
      </c>
      <c r="L551" s="55">
        <v>0</v>
      </c>
      <c r="M551" s="55">
        <v>0</v>
      </c>
      <c r="N551" s="50">
        <v>0</v>
      </c>
      <c r="O551" s="55">
        <v>0</v>
      </c>
      <c r="P551" s="55">
        <v>0</v>
      </c>
      <c r="Q551" s="55">
        <v>0</v>
      </c>
      <c r="R551" s="54">
        <f>SUM(H551)</f>
        <v>105016</v>
      </c>
      <c r="S551" s="51">
        <f>SUM(I551)</f>
        <v>79515</v>
      </c>
      <c r="T551" s="55">
        <v>0</v>
      </c>
      <c r="U551" s="55">
        <v>0</v>
      </c>
      <c r="V551" s="50">
        <v>0</v>
      </c>
      <c r="W551" s="55">
        <v>0</v>
      </c>
      <c r="X551" s="55">
        <v>0</v>
      </c>
      <c r="Y551" s="55">
        <v>0</v>
      </c>
      <c r="Z551" s="55">
        <v>0</v>
      </c>
      <c r="AA551" s="55">
        <v>0</v>
      </c>
      <c r="AB551" s="55">
        <v>0</v>
      </c>
      <c r="AC551" s="55">
        <v>0</v>
      </c>
    </row>
    <row r="552" spans="1:30">
      <c r="A552" s="48"/>
      <c r="B552" s="64"/>
      <c r="C552" s="59">
        <v>4350</v>
      </c>
      <c r="D552" s="60" t="s">
        <v>33</v>
      </c>
      <c r="E552" s="51">
        <f>SUM([1]Paragrafy!E540)</f>
        <v>114000</v>
      </c>
      <c r="F552" s="52">
        <f>ROUND([1]Paragrafy!$F540,0)</f>
        <v>97436</v>
      </c>
      <c r="G552" s="53">
        <f t="shared" si="144"/>
        <v>0.85470175438596496</v>
      </c>
      <c r="H552" s="51">
        <f t="shared" si="150"/>
        <v>114000</v>
      </c>
      <c r="I552" s="51">
        <f t="shared" si="151"/>
        <v>97436</v>
      </c>
      <c r="J552" s="55">
        <v>0</v>
      </c>
      <c r="K552" s="55">
        <v>0</v>
      </c>
      <c r="L552" s="51">
        <f>SUM(H552)</f>
        <v>114000</v>
      </c>
      <c r="M552" s="51">
        <f>SUM(I552)</f>
        <v>97436</v>
      </c>
      <c r="N552" s="50">
        <v>0</v>
      </c>
      <c r="O552" s="55">
        <v>0</v>
      </c>
      <c r="P552" s="55">
        <v>0</v>
      </c>
      <c r="Q552" s="55">
        <v>0</v>
      </c>
      <c r="R552" s="50">
        <v>0</v>
      </c>
      <c r="S552" s="55">
        <v>0</v>
      </c>
      <c r="T552" s="55">
        <v>0</v>
      </c>
      <c r="U552" s="55">
        <v>0</v>
      </c>
      <c r="V552" s="50">
        <v>0</v>
      </c>
      <c r="W552" s="55">
        <v>0</v>
      </c>
      <c r="X552" s="55">
        <v>0</v>
      </c>
      <c r="Y552" s="55">
        <v>0</v>
      </c>
      <c r="Z552" s="55">
        <v>0</v>
      </c>
      <c r="AA552" s="55">
        <v>0</v>
      </c>
      <c r="AB552" s="55">
        <v>0</v>
      </c>
      <c r="AC552" s="55">
        <v>0</v>
      </c>
    </row>
    <row r="553" spans="1:30">
      <c r="A553" s="48"/>
      <c r="B553" s="64"/>
      <c r="C553" s="59">
        <v>4358</v>
      </c>
      <c r="D553" s="60" t="s">
        <v>33</v>
      </c>
      <c r="E553" s="51">
        <f>SUM([1]Paragrafy!E541)</f>
        <v>6500</v>
      </c>
      <c r="F553" s="52">
        <f>ROUND([1]Paragrafy!$F541,0)</f>
        <v>6127</v>
      </c>
      <c r="G553" s="53">
        <f t="shared" si="144"/>
        <v>0.94261538461538463</v>
      </c>
      <c r="H553" s="51">
        <f t="shared" si="150"/>
        <v>6500</v>
      </c>
      <c r="I553" s="51">
        <f t="shared" si="151"/>
        <v>6127</v>
      </c>
      <c r="J553" s="55">
        <v>0</v>
      </c>
      <c r="K553" s="55">
        <v>0</v>
      </c>
      <c r="L553" s="55">
        <v>0</v>
      </c>
      <c r="M553" s="55">
        <v>0</v>
      </c>
      <c r="N553" s="50">
        <v>0</v>
      </c>
      <c r="O553" s="55">
        <v>0</v>
      </c>
      <c r="P553" s="55">
        <v>0</v>
      </c>
      <c r="Q553" s="55">
        <v>0</v>
      </c>
      <c r="R553" s="54">
        <f>SUM(H553)</f>
        <v>6500</v>
      </c>
      <c r="S553" s="51">
        <f>SUM(I553)</f>
        <v>6127</v>
      </c>
      <c r="T553" s="55">
        <v>0</v>
      </c>
      <c r="U553" s="55">
        <v>0</v>
      </c>
      <c r="V553" s="50">
        <v>0</v>
      </c>
      <c r="W553" s="55">
        <v>0</v>
      </c>
      <c r="X553" s="55">
        <v>0</v>
      </c>
      <c r="Y553" s="55">
        <v>0</v>
      </c>
      <c r="Z553" s="55">
        <v>0</v>
      </c>
      <c r="AA553" s="55">
        <v>0</v>
      </c>
      <c r="AB553" s="55">
        <v>0</v>
      </c>
      <c r="AC553" s="55">
        <v>0</v>
      </c>
    </row>
    <row r="554" spans="1:30" ht="38.25">
      <c r="A554" s="48"/>
      <c r="B554" s="64"/>
      <c r="C554" s="59">
        <v>4360</v>
      </c>
      <c r="D554" s="60" t="s">
        <v>32</v>
      </c>
      <c r="E554" s="51">
        <f>SUM([1]Paragrafy!E542)</f>
        <v>190000</v>
      </c>
      <c r="F554" s="52">
        <f>ROUND([1]Paragrafy!$F542,0)</f>
        <v>115052</v>
      </c>
      <c r="G554" s="53">
        <f t="shared" si="144"/>
        <v>0.60553684210526315</v>
      </c>
      <c r="H554" s="51">
        <f t="shared" si="150"/>
        <v>190000</v>
      </c>
      <c r="I554" s="51">
        <f t="shared" si="151"/>
        <v>115052</v>
      </c>
      <c r="J554" s="55">
        <v>0</v>
      </c>
      <c r="K554" s="55">
        <v>0</v>
      </c>
      <c r="L554" s="51">
        <f t="shared" ref="L554:M556" si="152">SUM(H554)</f>
        <v>190000</v>
      </c>
      <c r="M554" s="51">
        <f t="shared" si="152"/>
        <v>115052</v>
      </c>
      <c r="N554" s="50">
        <v>0</v>
      </c>
      <c r="O554" s="55">
        <v>0</v>
      </c>
      <c r="P554" s="55">
        <v>0</v>
      </c>
      <c r="Q554" s="55">
        <v>0</v>
      </c>
      <c r="R554" s="50">
        <v>0</v>
      </c>
      <c r="S554" s="55">
        <v>0</v>
      </c>
      <c r="T554" s="55">
        <v>0</v>
      </c>
      <c r="U554" s="55">
        <v>0</v>
      </c>
      <c r="V554" s="50">
        <v>0</v>
      </c>
      <c r="W554" s="55">
        <v>0</v>
      </c>
      <c r="X554" s="55">
        <v>0</v>
      </c>
      <c r="Y554" s="55">
        <v>0</v>
      </c>
      <c r="Z554" s="55">
        <v>0</v>
      </c>
      <c r="AA554" s="55">
        <v>0</v>
      </c>
      <c r="AB554" s="55">
        <v>0</v>
      </c>
      <c r="AC554" s="55">
        <v>0</v>
      </c>
    </row>
    <row r="555" spans="1:30" ht="38.25">
      <c r="A555" s="48"/>
      <c r="B555" s="64"/>
      <c r="C555" s="59">
        <v>4370</v>
      </c>
      <c r="D555" s="60" t="s">
        <v>31</v>
      </c>
      <c r="E555" s="51">
        <f>SUM([1]Paragrafy!E543)</f>
        <v>373000</v>
      </c>
      <c r="F555" s="52">
        <f>ROUND([1]Paragrafy!$F543,0)</f>
        <v>269958</v>
      </c>
      <c r="G555" s="53">
        <f t="shared" si="144"/>
        <v>0.72374798927613937</v>
      </c>
      <c r="H555" s="51">
        <f t="shared" si="150"/>
        <v>373000</v>
      </c>
      <c r="I555" s="51">
        <f t="shared" si="151"/>
        <v>269958</v>
      </c>
      <c r="J555" s="55">
        <v>0</v>
      </c>
      <c r="K555" s="55">
        <v>0</v>
      </c>
      <c r="L555" s="51">
        <f t="shared" si="152"/>
        <v>373000</v>
      </c>
      <c r="M555" s="51">
        <f t="shared" si="152"/>
        <v>269958</v>
      </c>
      <c r="N555" s="50">
        <v>0</v>
      </c>
      <c r="O555" s="55">
        <v>0</v>
      </c>
      <c r="P555" s="55">
        <v>0</v>
      </c>
      <c r="Q555" s="55">
        <v>0</v>
      </c>
      <c r="R555" s="50">
        <v>0</v>
      </c>
      <c r="S555" s="55">
        <v>0</v>
      </c>
      <c r="T555" s="55">
        <v>0</v>
      </c>
      <c r="U555" s="55">
        <v>0</v>
      </c>
      <c r="V555" s="50">
        <v>0</v>
      </c>
      <c r="W555" s="55">
        <v>0</v>
      </c>
      <c r="X555" s="55">
        <v>0</v>
      </c>
      <c r="Y555" s="55">
        <v>0</v>
      </c>
      <c r="Z555" s="55">
        <v>0</v>
      </c>
      <c r="AA555" s="55">
        <v>0</v>
      </c>
      <c r="AB555" s="55">
        <v>0</v>
      </c>
      <c r="AC555" s="55">
        <v>0</v>
      </c>
    </row>
    <row r="556" spans="1:30">
      <c r="A556" s="48"/>
      <c r="B556" s="64"/>
      <c r="C556" s="59">
        <v>4380</v>
      </c>
      <c r="D556" s="60" t="s">
        <v>67</v>
      </c>
      <c r="E556" s="51">
        <f>SUM([1]Paragrafy!E544)</f>
        <v>35000</v>
      </c>
      <c r="F556" s="52">
        <f>ROUND([1]Paragrafy!$F544,0)</f>
        <v>17111</v>
      </c>
      <c r="G556" s="53">
        <f t="shared" si="144"/>
        <v>0.48888571428571431</v>
      </c>
      <c r="H556" s="51">
        <f t="shared" si="150"/>
        <v>35000</v>
      </c>
      <c r="I556" s="51">
        <f t="shared" si="151"/>
        <v>17111</v>
      </c>
      <c r="J556" s="55">
        <v>0</v>
      </c>
      <c r="K556" s="55">
        <v>0</v>
      </c>
      <c r="L556" s="51">
        <f t="shared" si="152"/>
        <v>35000</v>
      </c>
      <c r="M556" s="51">
        <f t="shared" si="152"/>
        <v>17111</v>
      </c>
      <c r="N556" s="50">
        <v>0</v>
      </c>
      <c r="O556" s="55">
        <v>0</v>
      </c>
      <c r="P556" s="55">
        <v>0</v>
      </c>
      <c r="Q556" s="55">
        <v>0</v>
      </c>
      <c r="R556" s="50">
        <v>0</v>
      </c>
      <c r="S556" s="55">
        <v>0</v>
      </c>
      <c r="T556" s="55">
        <v>0</v>
      </c>
      <c r="U556" s="55">
        <v>0</v>
      </c>
      <c r="V556" s="50">
        <v>0</v>
      </c>
      <c r="W556" s="55">
        <v>0</v>
      </c>
      <c r="X556" s="55">
        <v>0</v>
      </c>
      <c r="Y556" s="55">
        <v>0</v>
      </c>
      <c r="Z556" s="55">
        <v>0</v>
      </c>
      <c r="AA556" s="55">
        <v>0</v>
      </c>
      <c r="AB556" s="55">
        <v>0</v>
      </c>
      <c r="AC556" s="55">
        <v>0</v>
      </c>
    </row>
    <row r="557" spans="1:30">
      <c r="A557" s="168"/>
      <c r="B557" s="82"/>
      <c r="C557" s="59">
        <v>4388</v>
      </c>
      <c r="D557" s="60" t="s">
        <v>67</v>
      </c>
      <c r="E557" s="51">
        <f>SUM([1]Paragrafy!E545)</f>
        <v>20000</v>
      </c>
      <c r="F557" s="52">
        <f>ROUND([1]Paragrafy!$F545,0)</f>
        <v>8614</v>
      </c>
      <c r="G557" s="53">
        <f t="shared" si="144"/>
        <v>0.43070000000000003</v>
      </c>
      <c r="H557" s="54">
        <f t="shared" si="150"/>
        <v>20000</v>
      </c>
      <c r="I557" s="51">
        <f t="shared" si="151"/>
        <v>8614</v>
      </c>
      <c r="J557" s="50">
        <v>0</v>
      </c>
      <c r="K557" s="55">
        <v>0</v>
      </c>
      <c r="L557" s="50">
        <v>0</v>
      </c>
      <c r="M557" s="55">
        <v>0</v>
      </c>
      <c r="N557" s="50">
        <v>0</v>
      </c>
      <c r="O557" s="55">
        <v>0</v>
      </c>
      <c r="P557" s="50">
        <v>0</v>
      </c>
      <c r="Q557" s="55">
        <v>0</v>
      </c>
      <c r="R557" s="54">
        <f>SUM(H557)</f>
        <v>20000</v>
      </c>
      <c r="S557" s="51">
        <f>SUM(I557)</f>
        <v>8614</v>
      </c>
      <c r="T557" s="50">
        <v>0</v>
      </c>
      <c r="U557" s="55">
        <v>0</v>
      </c>
      <c r="V557" s="50">
        <v>0</v>
      </c>
      <c r="W557" s="55">
        <v>0</v>
      </c>
      <c r="X557" s="50">
        <v>0</v>
      </c>
      <c r="Y557" s="55">
        <v>0</v>
      </c>
      <c r="Z557" s="50">
        <v>0</v>
      </c>
      <c r="AA557" s="55">
        <v>0</v>
      </c>
      <c r="AB557" s="50">
        <v>0</v>
      </c>
      <c r="AC557" s="55">
        <v>0</v>
      </c>
      <c r="AD557" s="2"/>
    </row>
    <row r="558" spans="1:30" ht="25.5">
      <c r="A558" s="48"/>
      <c r="B558" s="64"/>
      <c r="C558" s="59">
        <v>4390</v>
      </c>
      <c r="D558" s="60" t="s">
        <v>66</v>
      </c>
      <c r="E558" s="51">
        <f>SUM([1]Paragrafy!E546)</f>
        <v>10000</v>
      </c>
      <c r="F558" s="52">
        <f>ROUND([1]Paragrafy!$F546,0)</f>
        <v>1046</v>
      </c>
      <c r="G558" s="53">
        <f t="shared" si="144"/>
        <v>0.1046</v>
      </c>
      <c r="H558" s="51">
        <f t="shared" si="150"/>
        <v>10000</v>
      </c>
      <c r="I558" s="51">
        <f t="shared" si="151"/>
        <v>1046</v>
      </c>
      <c r="J558" s="55">
        <v>0</v>
      </c>
      <c r="K558" s="55">
        <v>0</v>
      </c>
      <c r="L558" s="51">
        <f>SUM(H558)</f>
        <v>10000</v>
      </c>
      <c r="M558" s="51">
        <f>SUM(I558)</f>
        <v>1046</v>
      </c>
      <c r="N558" s="50">
        <v>0</v>
      </c>
      <c r="O558" s="55">
        <v>0</v>
      </c>
      <c r="P558" s="55">
        <v>0</v>
      </c>
      <c r="Q558" s="55">
        <v>0</v>
      </c>
      <c r="R558" s="50">
        <v>0</v>
      </c>
      <c r="S558" s="55">
        <v>0</v>
      </c>
      <c r="T558" s="55">
        <v>0</v>
      </c>
      <c r="U558" s="55">
        <v>0</v>
      </c>
      <c r="V558" s="50">
        <v>0</v>
      </c>
      <c r="W558" s="55">
        <v>0</v>
      </c>
      <c r="X558" s="55">
        <v>0</v>
      </c>
      <c r="Y558" s="55">
        <v>0</v>
      </c>
      <c r="Z558" s="55">
        <v>0</v>
      </c>
      <c r="AA558" s="55">
        <v>0</v>
      </c>
      <c r="AB558" s="55">
        <v>0</v>
      </c>
      <c r="AC558" s="55">
        <v>0</v>
      </c>
    </row>
    <row r="559" spans="1:30" ht="25.5">
      <c r="A559" s="48"/>
      <c r="B559" s="64"/>
      <c r="C559" s="59">
        <v>4398</v>
      </c>
      <c r="D559" s="60" t="s">
        <v>66</v>
      </c>
      <c r="E559" s="51">
        <f>SUM([1]Paragrafy!E547)</f>
        <v>292250</v>
      </c>
      <c r="F559" s="52">
        <f>ROUND([1]Paragrafy!$F547,0)</f>
        <v>225605</v>
      </c>
      <c r="G559" s="53">
        <f t="shared" si="144"/>
        <v>0.77195893926432846</v>
      </c>
      <c r="H559" s="51">
        <f t="shared" si="150"/>
        <v>292250</v>
      </c>
      <c r="I559" s="51">
        <f t="shared" si="151"/>
        <v>225605</v>
      </c>
      <c r="J559" s="55">
        <v>0</v>
      </c>
      <c r="K559" s="55">
        <v>0</v>
      </c>
      <c r="L559" s="55">
        <v>0</v>
      </c>
      <c r="M559" s="55">
        <v>0</v>
      </c>
      <c r="N559" s="50">
        <v>0</v>
      </c>
      <c r="O559" s="55">
        <v>0</v>
      </c>
      <c r="P559" s="55">
        <v>0</v>
      </c>
      <c r="Q559" s="55">
        <v>0</v>
      </c>
      <c r="R559" s="54">
        <f>SUM(H559)</f>
        <v>292250</v>
      </c>
      <c r="S559" s="51">
        <f>SUM(I559)</f>
        <v>225605</v>
      </c>
      <c r="T559" s="55">
        <v>0</v>
      </c>
      <c r="U559" s="55">
        <v>0</v>
      </c>
      <c r="V559" s="50">
        <v>0</v>
      </c>
      <c r="W559" s="55">
        <v>0</v>
      </c>
      <c r="X559" s="55">
        <v>0</v>
      </c>
      <c r="Y559" s="55">
        <v>0</v>
      </c>
      <c r="Z559" s="55">
        <v>0</v>
      </c>
      <c r="AA559" s="55">
        <v>0</v>
      </c>
      <c r="AB559" s="55">
        <v>0</v>
      </c>
      <c r="AC559" s="55">
        <v>0</v>
      </c>
    </row>
    <row r="560" spans="1:30" ht="25.5">
      <c r="A560" s="48"/>
      <c r="B560" s="64"/>
      <c r="C560" s="59">
        <v>4399</v>
      </c>
      <c r="D560" s="60" t="s">
        <v>66</v>
      </c>
      <c r="E560" s="51">
        <f>SUM([1]Paragrafy!E548)</f>
        <v>18750</v>
      </c>
      <c r="F560" s="52">
        <f>ROUND([1]Paragrafy!$F548,0)</f>
        <v>12834</v>
      </c>
      <c r="G560" s="53">
        <f t="shared" si="144"/>
        <v>0.68447999999999998</v>
      </c>
      <c r="H560" s="51">
        <f t="shared" si="150"/>
        <v>18750</v>
      </c>
      <c r="I560" s="51">
        <f t="shared" si="151"/>
        <v>12834</v>
      </c>
      <c r="J560" s="55">
        <v>0</v>
      </c>
      <c r="K560" s="55">
        <v>0</v>
      </c>
      <c r="L560" s="55">
        <v>0</v>
      </c>
      <c r="M560" s="55">
        <v>0</v>
      </c>
      <c r="N560" s="50">
        <v>0</v>
      </c>
      <c r="O560" s="55">
        <v>0</v>
      </c>
      <c r="P560" s="55">
        <v>0</v>
      </c>
      <c r="Q560" s="55">
        <v>0</v>
      </c>
      <c r="R560" s="54">
        <f>SUM(H560)</f>
        <v>18750</v>
      </c>
      <c r="S560" s="51">
        <f>SUM(I560)</f>
        <v>12834</v>
      </c>
      <c r="T560" s="55">
        <v>0</v>
      </c>
      <c r="U560" s="55">
        <v>0</v>
      </c>
      <c r="V560" s="50">
        <v>0</v>
      </c>
      <c r="W560" s="55">
        <v>0</v>
      </c>
      <c r="X560" s="55">
        <v>0</v>
      </c>
      <c r="Y560" s="55">
        <v>0</v>
      </c>
      <c r="Z560" s="55">
        <v>0</v>
      </c>
      <c r="AA560" s="55">
        <v>0</v>
      </c>
      <c r="AB560" s="55">
        <v>0</v>
      </c>
      <c r="AC560" s="55">
        <v>0</v>
      </c>
    </row>
    <row r="561" spans="1:29" ht="25.5">
      <c r="A561" s="48"/>
      <c r="B561" s="64"/>
      <c r="C561" s="59">
        <v>4400</v>
      </c>
      <c r="D561" s="60" t="s">
        <v>91</v>
      </c>
      <c r="E561" s="51">
        <f>SUM([1]Paragrafy!E549)</f>
        <v>696000</v>
      </c>
      <c r="F561" s="52">
        <f>ROUND([1]Paragrafy!$F549,0)</f>
        <v>636396</v>
      </c>
      <c r="G561" s="53">
        <f t="shared" si="144"/>
        <v>0.91436206896551719</v>
      </c>
      <c r="H561" s="51">
        <f t="shared" si="150"/>
        <v>696000</v>
      </c>
      <c r="I561" s="51">
        <f t="shared" si="151"/>
        <v>636396</v>
      </c>
      <c r="J561" s="55">
        <v>0</v>
      </c>
      <c r="K561" s="55">
        <v>0</v>
      </c>
      <c r="L561" s="51">
        <f>SUM(H561)</f>
        <v>696000</v>
      </c>
      <c r="M561" s="51">
        <f>SUM(I561)</f>
        <v>636396</v>
      </c>
      <c r="N561" s="50">
        <v>0</v>
      </c>
      <c r="O561" s="55">
        <v>0</v>
      </c>
      <c r="P561" s="55">
        <v>0</v>
      </c>
      <c r="Q561" s="55">
        <v>0</v>
      </c>
      <c r="R561" s="50">
        <v>0</v>
      </c>
      <c r="S561" s="55">
        <v>0</v>
      </c>
      <c r="T561" s="55">
        <v>0</v>
      </c>
      <c r="U561" s="55">
        <v>0</v>
      </c>
      <c r="V561" s="50">
        <v>0</v>
      </c>
      <c r="W561" s="55">
        <v>0</v>
      </c>
      <c r="X561" s="55">
        <v>0</v>
      </c>
      <c r="Y561" s="55">
        <v>0</v>
      </c>
      <c r="Z561" s="55">
        <v>0</v>
      </c>
      <c r="AA561" s="55">
        <v>0</v>
      </c>
      <c r="AB561" s="55">
        <v>0</v>
      </c>
      <c r="AC561" s="55">
        <v>0</v>
      </c>
    </row>
    <row r="562" spans="1:29" ht="25.5">
      <c r="A562" s="48"/>
      <c r="B562" s="64"/>
      <c r="C562" s="59">
        <v>4408</v>
      </c>
      <c r="D562" s="60" t="s">
        <v>91</v>
      </c>
      <c r="E562" s="51">
        <f>SUM([1]Paragrafy!E550)</f>
        <v>1285000</v>
      </c>
      <c r="F562" s="52">
        <f>ROUND([1]Paragrafy!$F550,0)</f>
        <v>1281641</v>
      </c>
      <c r="G562" s="53">
        <f t="shared" si="144"/>
        <v>0.99738599221789881</v>
      </c>
      <c r="H562" s="51">
        <f t="shared" si="150"/>
        <v>1285000</v>
      </c>
      <c r="I562" s="51">
        <f t="shared" si="151"/>
        <v>1281641</v>
      </c>
      <c r="J562" s="55">
        <v>0</v>
      </c>
      <c r="K562" s="55">
        <v>0</v>
      </c>
      <c r="L562" s="55">
        <v>0</v>
      </c>
      <c r="M562" s="55">
        <v>0</v>
      </c>
      <c r="N562" s="50">
        <v>0</v>
      </c>
      <c r="O562" s="55">
        <v>0</v>
      </c>
      <c r="P562" s="55">
        <v>0</v>
      </c>
      <c r="Q562" s="55">
        <v>0</v>
      </c>
      <c r="R562" s="54">
        <f>SUM(H562)</f>
        <v>1285000</v>
      </c>
      <c r="S562" s="51">
        <f>SUM(I562)</f>
        <v>1281641</v>
      </c>
      <c r="T562" s="55">
        <v>0</v>
      </c>
      <c r="U562" s="55">
        <v>0</v>
      </c>
      <c r="V562" s="50">
        <v>0</v>
      </c>
      <c r="W562" s="55">
        <v>0</v>
      </c>
      <c r="X562" s="55">
        <v>0</v>
      </c>
      <c r="Y562" s="55">
        <v>0</v>
      </c>
      <c r="Z562" s="55">
        <v>0</v>
      </c>
      <c r="AA562" s="55">
        <v>0</v>
      </c>
      <c r="AB562" s="55">
        <v>0</v>
      </c>
      <c r="AC562" s="55">
        <v>0</v>
      </c>
    </row>
    <row r="563" spans="1:29">
      <c r="A563" s="48"/>
      <c r="B563" s="64"/>
      <c r="C563" s="59">
        <v>4410</v>
      </c>
      <c r="D563" s="60" t="s">
        <v>30</v>
      </c>
      <c r="E563" s="51">
        <f>SUM([1]Paragrafy!E551)</f>
        <v>326000</v>
      </c>
      <c r="F563" s="52">
        <f>ROUND([1]Paragrafy!$F551,0)</f>
        <v>293843</v>
      </c>
      <c r="G563" s="53">
        <f t="shared" si="144"/>
        <v>0.90135889570552152</v>
      </c>
      <c r="H563" s="51">
        <f t="shared" si="150"/>
        <v>326000</v>
      </c>
      <c r="I563" s="51">
        <f t="shared" si="151"/>
        <v>293843</v>
      </c>
      <c r="J563" s="55">
        <v>0</v>
      </c>
      <c r="K563" s="55">
        <v>0</v>
      </c>
      <c r="L563" s="51">
        <f>SUM(H563)</f>
        <v>326000</v>
      </c>
      <c r="M563" s="51">
        <f>SUM(I563)</f>
        <v>293843</v>
      </c>
      <c r="N563" s="50">
        <v>0</v>
      </c>
      <c r="O563" s="55">
        <v>0</v>
      </c>
      <c r="P563" s="55">
        <v>0</v>
      </c>
      <c r="Q563" s="55">
        <v>0</v>
      </c>
      <c r="R563" s="50">
        <v>0</v>
      </c>
      <c r="S563" s="55">
        <v>0</v>
      </c>
      <c r="T563" s="55">
        <v>0</v>
      </c>
      <c r="U563" s="55">
        <v>0</v>
      </c>
      <c r="V563" s="50">
        <v>0</v>
      </c>
      <c r="W563" s="55">
        <v>0</v>
      </c>
      <c r="X563" s="55">
        <v>0</v>
      </c>
      <c r="Y563" s="55">
        <v>0</v>
      </c>
      <c r="Z563" s="55">
        <v>0</v>
      </c>
      <c r="AA563" s="55">
        <v>0</v>
      </c>
      <c r="AB563" s="55">
        <v>0</v>
      </c>
      <c r="AC563" s="55">
        <v>0</v>
      </c>
    </row>
    <row r="564" spans="1:29">
      <c r="A564" s="48"/>
      <c r="B564" s="64"/>
      <c r="C564" s="59">
        <v>4418</v>
      </c>
      <c r="D564" s="60" t="s">
        <v>30</v>
      </c>
      <c r="E564" s="51">
        <f>SUM([1]Paragrafy!E552)</f>
        <v>111235</v>
      </c>
      <c r="F564" s="52">
        <f>ROUND([1]Paragrafy!$F552,0)</f>
        <v>73333</v>
      </c>
      <c r="G564" s="53">
        <f t="shared" si="144"/>
        <v>0.65926192295590413</v>
      </c>
      <c r="H564" s="51">
        <f t="shared" si="150"/>
        <v>111235</v>
      </c>
      <c r="I564" s="51">
        <f t="shared" si="151"/>
        <v>73333</v>
      </c>
      <c r="J564" s="55">
        <v>0</v>
      </c>
      <c r="K564" s="55">
        <v>0</v>
      </c>
      <c r="L564" s="55">
        <v>0</v>
      </c>
      <c r="M564" s="55">
        <v>0</v>
      </c>
      <c r="N564" s="50">
        <v>0</v>
      </c>
      <c r="O564" s="55">
        <v>0</v>
      </c>
      <c r="P564" s="55">
        <v>0</v>
      </c>
      <c r="Q564" s="55">
        <v>0</v>
      </c>
      <c r="R564" s="54">
        <f>SUM(H564)</f>
        <v>111235</v>
      </c>
      <c r="S564" s="51">
        <f>SUM(I564)</f>
        <v>73333</v>
      </c>
      <c r="T564" s="55">
        <v>0</v>
      </c>
      <c r="U564" s="55">
        <v>0</v>
      </c>
      <c r="V564" s="50">
        <v>0</v>
      </c>
      <c r="W564" s="55">
        <v>0</v>
      </c>
      <c r="X564" s="55">
        <v>0</v>
      </c>
      <c r="Y564" s="55">
        <v>0</v>
      </c>
      <c r="Z564" s="55">
        <v>0</v>
      </c>
      <c r="AA564" s="55">
        <v>0</v>
      </c>
      <c r="AB564" s="55">
        <v>0</v>
      </c>
      <c r="AC564" s="55">
        <v>0</v>
      </c>
    </row>
    <row r="565" spans="1:29">
      <c r="A565" s="48"/>
      <c r="B565" s="64"/>
      <c r="C565" s="59">
        <v>4419</v>
      </c>
      <c r="D565" s="60" t="s">
        <v>30</v>
      </c>
      <c r="E565" s="51">
        <f>SUM([1]Paragrafy!E553)</f>
        <v>8865</v>
      </c>
      <c r="F565" s="52">
        <f>ROUND([1]Paragrafy!$F553,0)</f>
        <v>5676</v>
      </c>
      <c r="G565" s="53">
        <f t="shared" si="144"/>
        <v>0.64027072758037229</v>
      </c>
      <c r="H565" s="51">
        <f t="shared" si="150"/>
        <v>8865</v>
      </c>
      <c r="I565" s="51">
        <f t="shared" si="151"/>
        <v>5676</v>
      </c>
      <c r="J565" s="55">
        <v>0</v>
      </c>
      <c r="K565" s="55">
        <v>0</v>
      </c>
      <c r="L565" s="55">
        <v>0</v>
      </c>
      <c r="M565" s="55">
        <v>0</v>
      </c>
      <c r="N565" s="50">
        <v>0</v>
      </c>
      <c r="O565" s="55">
        <v>0</v>
      </c>
      <c r="P565" s="55">
        <v>0</v>
      </c>
      <c r="Q565" s="55">
        <v>0</v>
      </c>
      <c r="R565" s="54">
        <f>SUM(H565)</f>
        <v>8865</v>
      </c>
      <c r="S565" s="51">
        <f>SUM(I565)</f>
        <v>5676</v>
      </c>
      <c r="T565" s="55">
        <v>0</v>
      </c>
      <c r="U565" s="55">
        <v>0</v>
      </c>
      <c r="V565" s="50">
        <v>0</v>
      </c>
      <c r="W565" s="55">
        <v>0</v>
      </c>
      <c r="X565" s="55">
        <v>0</v>
      </c>
      <c r="Y565" s="55">
        <v>0</v>
      </c>
      <c r="Z565" s="55">
        <v>0</v>
      </c>
      <c r="AA565" s="55">
        <v>0</v>
      </c>
      <c r="AB565" s="55">
        <v>0</v>
      </c>
      <c r="AC565" s="55">
        <v>0</v>
      </c>
    </row>
    <row r="566" spans="1:29">
      <c r="A566" s="48"/>
      <c r="B566" s="64"/>
      <c r="C566" s="59">
        <v>4420</v>
      </c>
      <c r="D566" s="60" t="s">
        <v>29</v>
      </c>
      <c r="E566" s="51">
        <f>SUM([1]Paragrafy!E554)</f>
        <v>21000</v>
      </c>
      <c r="F566" s="52">
        <f>ROUND([1]Paragrafy!$F554,0)</f>
        <v>11152</v>
      </c>
      <c r="G566" s="53">
        <f t="shared" si="144"/>
        <v>0.5310476190476191</v>
      </c>
      <c r="H566" s="51">
        <f t="shared" si="150"/>
        <v>21000</v>
      </c>
      <c r="I566" s="51">
        <f t="shared" si="151"/>
        <v>11152</v>
      </c>
      <c r="J566" s="55">
        <v>0</v>
      </c>
      <c r="K566" s="55">
        <v>0</v>
      </c>
      <c r="L566" s="51">
        <f>SUM(H566)</f>
        <v>21000</v>
      </c>
      <c r="M566" s="51">
        <f>SUM(I566)</f>
        <v>11152</v>
      </c>
      <c r="N566" s="50">
        <v>0</v>
      </c>
      <c r="O566" s="55">
        <v>0</v>
      </c>
      <c r="P566" s="55">
        <v>0</v>
      </c>
      <c r="Q566" s="55">
        <v>0</v>
      </c>
      <c r="R566" s="50">
        <v>0</v>
      </c>
      <c r="S566" s="55">
        <v>0</v>
      </c>
      <c r="T566" s="55">
        <v>0</v>
      </c>
      <c r="U566" s="55">
        <v>0</v>
      </c>
      <c r="V566" s="50">
        <v>0</v>
      </c>
      <c r="W566" s="55">
        <v>0</v>
      </c>
      <c r="X566" s="55">
        <v>0</v>
      </c>
      <c r="Y566" s="55">
        <v>0</v>
      </c>
      <c r="Z566" s="55">
        <v>0</v>
      </c>
      <c r="AA566" s="55">
        <v>0</v>
      </c>
      <c r="AB566" s="55">
        <v>0</v>
      </c>
      <c r="AC566" s="55">
        <v>0</v>
      </c>
    </row>
    <row r="567" spans="1:29">
      <c r="A567" s="48"/>
      <c r="B567" s="64"/>
      <c r="C567" s="59">
        <v>4428</v>
      </c>
      <c r="D567" s="60" t="s">
        <v>29</v>
      </c>
      <c r="E567" s="51">
        <f>SUM([1]Paragrafy!E555)</f>
        <v>93420</v>
      </c>
      <c r="F567" s="52">
        <f>ROUND([1]Paragrafy!$F555,0)</f>
        <v>56461</v>
      </c>
      <c r="G567" s="53">
        <f t="shared" ref="G567:G630" si="153">F567/E567</f>
        <v>0.60437807749946482</v>
      </c>
      <c r="H567" s="51">
        <f t="shared" si="150"/>
        <v>93420</v>
      </c>
      <c r="I567" s="51">
        <f t="shared" si="151"/>
        <v>56461</v>
      </c>
      <c r="J567" s="55">
        <v>0</v>
      </c>
      <c r="K567" s="55">
        <v>0</v>
      </c>
      <c r="L567" s="55">
        <v>0</v>
      </c>
      <c r="M567" s="55">
        <v>0</v>
      </c>
      <c r="N567" s="50">
        <v>0</v>
      </c>
      <c r="O567" s="55">
        <v>0</v>
      </c>
      <c r="P567" s="55">
        <v>0</v>
      </c>
      <c r="Q567" s="55">
        <v>0</v>
      </c>
      <c r="R567" s="54">
        <f>SUM(H567)</f>
        <v>93420</v>
      </c>
      <c r="S567" s="51">
        <f>SUM(I567)</f>
        <v>56461</v>
      </c>
      <c r="T567" s="55">
        <v>0</v>
      </c>
      <c r="U567" s="55">
        <v>0</v>
      </c>
      <c r="V567" s="50">
        <v>0</v>
      </c>
      <c r="W567" s="55">
        <v>0</v>
      </c>
      <c r="X567" s="55">
        <v>0</v>
      </c>
      <c r="Y567" s="55">
        <v>0</v>
      </c>
      <c r="Z567" s="55">
        <v>0</v>
      </c>
      <c r="AA567" s="55">
        <v>0</v>
      </c>
      <c r="AB567" s="55">
        <v>0</v>
      </c>
      <c r="AC567" s="55">
        <v>0</v>
      </c>
    </row>
    <row r="568" spans="1:29">
      <c r="A568" s="48"/>
      <c r="B568" s="64"/>
      <c r="C568" s="59">
        <v>4429</v>
      </c>
      <c r="D568" s="60" t="s">
        <v>29</v>
      </c>
      <c r="E568" s="51">
        <f>SUM([1]Paragrafy!E556)</f>
        <v>6780</v>
      </c>
      <c r="F568" s="52">
        <f>ROUND([1]Paragrafy!$F556,0)</f>
        <v>3141</v>
      </c>
      <c r="G568" s="53">
        <f t="shared" si="153"/>
        <v>0.46327433628318582</v>
      </c>
      <c r="H568" s="51">
        <f t="shared" si="150"/>
        <v>6780</v>
      </c>
      <c r="I568" s="51">
        <f t="shared" si="151"/>
        <v>3141</v>
      </c>
      <c r="J568" s="55">
        <v>0</v>
      </c>
      <c r="K568" s="55">
        <v>0</v>
      </c>
      <c r="L568" s="55">
        <v>0</v>
      </c>
      <c r="M568" s="55">
        <v>0</v>
      </c>
      <c r="N568" s="50">
        <v>0</v>
      </c>
      <c r="O568" s="55">
        <v>0</v>
      </c>
      <c r="P568" s="55">
        <v>0</v>
      </c>
      <c r="Q568" s="55">
        <v>0</v>
      </c>
      <c r="R568" s="54">
        <f>SUM(H568)</f>
        <v>6780</v>
      </c>
      <c r="S568" s="51">
        <f>SUM(I568)</f>
        <v>3141</v>
      </c>
      <c r="T568" s="55">
        <v>0</v>
      </c>
      <c r="U568" s="55">
        <v>0</v>
      </c>
      <c r="V568" s="50">
        <v>0</v>
      </c>
      <c r="W568" s="55">
        <v>0</v>
      </c>
      <c r="X568" s="55">
        <v>0</v>
      </c>
      <c r="Y568" s="55">
        <v>0</v>
      </c>
      <c r="Z568" s="55">
        <v>0</v>
      </c>
      <c r="AA568" s="55">
        <v>0</v>
      </c>
      <c r="AB568" s="55">
        <v>0</v>
      </c>
      <c r="AC568" s="55">
        <v>0</v>
      </c>
    </row>
    <row r="569" spans="1:29">
      <c r="A569" s="48"/>
      <c r="B569" s="64"/>
      <c r="C569" s="59">
        <v>4430</v>
      </c>
      <c r="D569" s="60" t="s">
        <v>28</v>
      </c>
      <c r="E569" s="51">
        <f>SUM([1]Paragrafy!E557)</f>
        <v>144200</v>
      </c>
      <c r="F569" s="52">
        <f>ROUND([1]Paragrafy!$F557,0)</f>
        <v>88182</v>
      </c>
      <c r="G569" s="53">
        <f t="shared" si="153"/>
        <v>0.61152565880721221</v>
      </c>
      <c r="H569" s="51">
        <f t="shared" si="150"/>
        <v>144200</v>
      </c>
      <c r="I569" s="51">
        <f t="shared" si="151"/>
        <v>88182</v>
      </c>
      <c r="J569" s="55">
        <v>0</v>
      </c>
      <c r="K569" s="55">
        <v>0</v>
      </c>
      <c r="L569" s="51">
        <f>SUM(H569)</f>
        <v>144200</v>
      </c>
      <c r="M569" s="51">
        <f>SUM(I569)</f>
        <v>88182</v>
      </c>
      <c r="N569" s="50">
        <v>0</v>
      </c>
      <c r="O569" s="55">
        <v>0</v>
      </c>
      <c r="P569" s="55">
        <v>0</v>
      </c>
      <c r="Q569" s="55">
        <v>0</v>
      </c>
      <c r="R569" s="50">
        <v>0</v>
      </c>
      <c r="S569" s="55">
        <v>0</v>
      </c>
      <c r="T569" s="55">
        <v>0</v>
      </c>
      <c r="U569" s="55">
        <v>0</v>
      </c>
      <c r="V569" s="50">
        <v>0</v>
      </c>
      <c r="W569" s="55">
        <v>0</v>
      </c>
      <c r="X569" s="55">
        <v>0</v>
      </c>
      <c r="Y569" s="55">
        <v>0</v>
      </c>
      <c r="Z569" s="55">
        <v>0</v>
      </c>
      <c r="AA569" s="55">
        <v>0</v>
      </c>
      <c r="AB569" s="55">
        <v>0</v>
      </c>
      <c r="AC569" s="55">
        <v>0</v>
      </c>
    </row>
    <row r="570" spans="1:29">
      <c r="A570" s="48"/>
      <c r="B570" s="64"/>
      <c r="C570" s="59">
        <v>4438</v>
      </c>
      <c r="D570" s="60" t="s">
        <v>28</v>
      </c>
      <c r="E570" s="51">
        <f>SUM([1]Paragrafy!E558)</f>
        <v>10000</v>
      </c>
      <c r="F570" s="52">
        <f>ROUND([1]Paragrafy!$F558,0)</f>
        <v>8498</v>
      </c>
      <c r="G570" s="53">
        <f t="shared" si="153"/>
        <v>0.8498</v>
      </c>
      <c r="H570" s="51">
        <f t="shared" si="150"/>
        <v>10000</v>
      </c>
      <c r="I570" s="51">
        <f t="shared" si="151"/>
        <v>8498</v>
      </c>
      <c r="J570" s="55">
        <v>0</v>
      </c>
      <c r="K570" s="55">
        <v>0</v>
      </c>
      <c r="L570" s="55">
        <v>0</v>
      </c>
      <c r="M570" s="55">
        <v>0</v>
      </c>
      <c r="N570" s="50">
        <v>0</v>
      </c>
      <c r="O570" s="55">
        <v>0</v>
      </c>
      <c r="P570" s="55">
        <v>0</v>
      </c>
      <c r="Q570" s="55">
        <v>0</v>
      </c>
      <c r="R570" s="54">
        <f>SUM(H570)</f>
        <v>10000</v>
      </c>
      <c r="S570" s="51">
        <f>SUM(I570)</f>
        <v>8498</v>
      </c>
      <c r="T570" s="55">
        <v>0</v>
      </c>
      <c r="U570" s="55">
        <v>0</v>
      </c>
      <c r="V570" s="50">
        <v>0</v>
      </c>
      <c r="W570" s="55">
        <v>0</v>
      </c>
      <c r="X570" s="55">
        <v>0</v>
      </c>
      <c r="Y570" s="55">
        <v>0</v>
      </c>
      <c r="Z570" s="55">
        <v>0</v>
      </c>
      <c r="AA570" s="55">
        <v>0</v>
      </c>
      <c r="AB570" s="55">
        <v>0</v>
      </c>
      <c r="AC570" s="55">
        <v>0</v>
      </c>
    </row>
    <row r="571" spans="1:29" ht="25.5">
      <c r="A571" s="48"/>
      <c r="B571" s="82"/>
      <c r="C571" s="59">
        <v>4440</v>
      </c>
      <c r="D571" s="60" t="s">
        <v>27</v>
      </c>
      <c r="E571" s="51">
        <f>SUM([1]Paragrafy!E559)</f>
        <v>941080</v>
      </c>
      <c r="F571" s="52">
        <f>ROUND([1]Paragrafy!$F559,0)</f>
        <v>940229</v>
      </c>
      <c r="G571" s="53">
        <f t="shared" si="153"/>
        <v>0.99909571981128065</v>
      </c>
      <c r="H571" s="51">
        <f t="shared" si="150"/>
        <v>941080</v>
      </c>
      <c r="I571" s="51">
        <f t="shared" si="151"/>
        <v>940229</v>
      </c>
      <c r="J571" s="55">
        <v>0</v>
      </c>
      <c r="K571" s="55">
        <v>0</v>
      </c>
      <c r="L571" s="51">
        <f t="shared" ref="L571:M573" si="154">SUM(H571)</f>
        <v>941080</v>
      </c>
      <c r="M571" s="51">
        <f t="shared" si="154"/>
        <v>940229</v>
      </c>
      <c r="N571" s="50">
        <v>0</v>
      </c>
      <c r="O571" s="55">
        <v>0</v>
      </c>
      <c r="P571" s="55">
        <v>0</v>
      </c>
      <c r="Q571" s="55">
        <v>0</v>
      </c>
      <c r="R571" s="50">
        <v>0</v>
      </c>
      <c r="S571" s="55">
        <v>0</v>
      </c>
      <c r="T571" s="55">
        <v>0</v>
      </c>
      <c r="U571" s="55">
        <v>0</v>
      </c>
      <c r="V571" s="50">
        <v>0</v>
      </c>
      <c r="W571" s="55">
        <v>0</v>
      </c>
      <c r="X571" s="55">
        <v>0</v>
      </c>
      <c r="Y571" s="55">
        <v>0</v>
      </c>
      <c r="Z571" s="55">
        <v>0</v>
      </c>
      <c r="AA571" s="55">
        <v>0</v>
      </c>
      <c r="AB571" s="55">
        <v>0</v>
      </c>
      <c r="AC571" s="55">
        <v>0</v>
      </c>
    </row>
    <row r="572" spans="1:29">
      <c r="A572" s="48"/>
      <c r="B572" s="64"/>
      <c r="C572" s="59">
        <v>4480</v>
      </c>
      <c r="D572" s="60" t="s">
        <v>26</v>
      </c>
      <c r="E572" s="51">
        <f>SUM([1]Paragrafy!E560)</f>
        <v>15000</v>
      </c>
      <c r="F572" s="52">
        <f>ROUND([1]Paragrafy!$F560,0)</f>
        <v>13400</v>
      </c>
      <c r="G572" s="53">
        <f t="shared" si="153"/>
        <v>0.89333333333333331</v>
      </c>
      <c r="H572" s="51">
        <f t="shared" si="150"/>
        <v>15000</v>
      </c>
      <c r="I572" s="51">
        <f t="shared" si="151"/>
        <v>13400</v>
      </c>
      <c r="J572" s="55">
        <v>0</v>
      </c>
      <c r="K572" s="55">
        <v>0</v>
      </c>
      <c r="L572" s="51">
        <f t="shared" si="154"/>
        <v>15000</v>
      </c>
      <c r="M572" s="51">
        <f t="shared" si="154"/>
        <v>13400</v>
      </c>
      <c r="N572" s="50">
        <v>0</v>
      </c>
      <c r="O572" s="55">
        <v>0</v>
      </c>
      <c r="P572" s="55">
        <v>0</v>
      </c>
      <c r="Q572" s="55">
        <v>0</v>
      </c>
      <c r="R572" s="50">
        <v>0</v>
      </c>
      <c r="S572" s="55">
        <v>0</v>
      </c>
      <c r="T572" s="55">
        <v>0</v>
      </c>
      <c r="U572" s="55">
        <v>0</v>
      </c>
      <c r="V572" s="50">
        <v>0</v>
      </c>
      <c r="W572" s="55">
        <v>0</v>
      </c>
      <c r="X572" s="55">
        <v>0</v>
      </c>
      <c r="Y572" s="55">
        <v>0</v>
      </c>
      <c r="Z572" s="55">
        <v>0</v>
      </c>
      <c r="AA572" s="55">
        <v>0</v>
      </c>
      <c r="AB572" s="55">
        <v>0</v>
      </c>
      <c r="AC572" s="55">
        <v>0</v>
      </c>
    </row>
    <row r="573" spans="1:29">
      <c r="A573" s="48"/>
      <c r="B573" s="64"/>
      <c r="C573" s="59">
        <v>4510</v>
      </c>
      <c r="D573" s="60" t="s">
        <v>109</v>
      </c>
      <c r="E573" s="51">
        <f>SUM([1]Paragrafy!E561)</f>
        <v>1000</v>
      </c>
      <c r="F573" s="52">
        <f>ROUND([1]Paragrafy!$F561,0)</f>
        <v>180</v>
      </c>
      <c r="G573" s="53">
        <f t="shared" si="153"/>
        <v>0.18</v>
      </c>
      <c r="H573" s="51">
        <f t="shared" si="150"/>
        <v>1000</v>
      </c>
      <c r="I573" s="51">
        <f t="shared" si="151"/>
        <v>180</v>
      </c>
      <c r="J573" s="55">
        <v>0</v>
      </c>
      <c r="K573" s="55">
        <v>0</v>
      </c>
      <c r="L573" s="51">
        <f t="shared" si="154"/>
        <v>1000</v>
      </c>
      <c r="M573" s="51">
        <f t="shared" si="154"/>
        <v>180</v>
      </c>
      <c r="N573" s="50">
        <v>0</v>
      </c>
      <c r="O573" s="55">
        <v>0</v>
      </c>
      <c r="P573" s="55">
        <v>0</v>
      </c>
      <c r="Q573" s="55">
        <v>0</v>
      </c>
      <c r="R573" s="50">
        <v>0</v>
      </c>
      <c r="S573" s="55">
        <v>0</v>
      </c>
      <c r="T573" s="55">
        <v>0</v>
      </c>
      <c r="U573" s="55">
        <v>0</v>
      </c>
      <c r="V573" s="50">
        <v>0</v>
      </c>
      <c r="W573" s="55">
        <v>0</v>
      </c>
      <c r="X573" s="55">
        <v>0</v>
      </c>
      <c r="Y573" s="55">
        <v>0</v>
      </c>
      <c r="Z573" s="55">
        <v>0</v>
      </c>
      <c r="AA573" s="55">
        <v>0</v>
      </c>
      <c r="AB573" s="55">
        <v>0</v>
      </c>
      <c r="AC573" s="55">
        <v>0</v>
      </c>
    </row>
    <row r="574" spans="1:29" ht="49.5" customHeight="1">
      <c r="A574" s="48"/>
      <c r="B574" s="64"/>
      <c r="C574" s="59">
        <v>4568</v>
      </c>
      <c r="D574" s="60" t="s">
        <v>75</v>
      </c>
      <c r="E574" s="51">
        <f>SUM([1]Paragrafy!E562)</f>
        <v>1500</v>
      </c>
      <c r="F574" s="52">
        <f>ROUND([1]Paragrafy!$F562,0)</f>
        <v>419</v>
      </c>
      <c r="G574" s="53">
        <f t="shared" si="153"/>
        <v>0.27933333333333332</v>
      </c>
      <c r="H574" s="51">
        <f t="shared" si="150"/>
        <v>1500</v>
      </c>
      <c r="I574" s="51">
        <f t="shared" si="151"/>
        <v>419</v>
      </c>
      <c r="J574" s="55">
        <v>0</v>
      </c>
      <c r="K574" s="55">
        <v>0</v>
      </c>
      <c r="L574" s="51">
        <v>0</v>
      </c>
      <c r="M574" s="51">
        <v>0</v>
      </c>
      <c r="N574" s="50">
        <v>0</v>
      </c>
      <c r="O574" s="55">
        <v>0</v>
      </c>
      <c r="P574" s="55">
        <v>0</v>
      </c>
      <c r="Q574" s="55">
        <v>0</v>
      </c>
      <c r="R574" s="54">
        <f>SUM(H574)</f>
        <v>1500</v>
      </c>
      <c r="S574" s="51">
        <f>SUM(I574)</f>
        <v>419</v>
      </c>
      <c r="T574" s="55">
        <v>0</v>
      </c>
      <c r="U574" s="55">
        <v>0</v>
      </c>
      <c r="V574" s="50">
        <v>0</v>
      </c>
      <c r="W574" s="55">
        <v>0</v>
      </c>
      <c r="X574" s="55">
        <v>0</v>
      </c>
      <c r="Y574" s="55">
        <v>0</v>
      </c>
      <c r="Z574" s="55">
        <v>0</v>
      </c>
      <c r="AA574" s="55">
        <v>0</v>
      </c>
      <c r="AB574" s="55">
        <v>0</v>
      </c>
      <c r="AC574" s="55">
        <v>0</v>
      </c>
    </row>
    <row r="575" spans="1:29" ht="49.5" customHeight="1">
      <c r="A575" s="48"/>
      <c r="B575" s="64"/>
      <c r="C575" s="59">
        <v>4569</v>
      </c>
      <c r="D575" s="60" t="s">
        <v>75</v>
      </c>
      <c r="E575" s="51">
        <f>SUM([1]Paragrafy!E563)</f>
        <v>673</v>
      </c>
      <c r="F575" s="52">
        <f>ROUND([1]Paragrafy!$F563,0)</f>
        <v>633</v>
      </c>
      <c r="G575" s="53">
        <f t="shared" si="153"/>
        <v>0.94056463595839523</v>
      </c>
      <c r="H575" s="51">
        <f t="shared" si="150"/>
        <v>673</v>
      </c>
      <c r="I575" s="51">
        <f t="shared" si="151"/>
        <v>633</v>
      </c>
      <c r="J575" s="55">
        <v>0</v>
      </c>
      <c r="K575" s="55">
        <v>0</v>
      </c>
      <c r="L575" s="55">
        <v>0</v>
      </c>
      <c r="M575" s="55">
        <v>0</v>
      </c>
      <c r="N575" s="50">
        <v>0</v>
      </c>
      <c r="O575" s="55">
        <v>0</v>
      </c>
      <c r="P575" s="55">
        <v>0</v>
      </c>
      <c r="Q575" s="55">
        <v>0</v>
      </c>
      <c r="R575" s="54">
        <f>SUM(H575)</f>
        <v>673</v>
      </c>
      <c r="S575" s="51">
        <f>SUM(I575)</f>
        <v>633</v>
      </c>
      <c r="T575" s="55">
        <v>0</v>
      </c>
      <c r="U575" s="55">
        <v>0</v>
      </c>
      <c r="V575" s="50">
        <v>0</v>
      </c>
      <c r="W575" s="55">
        <v>0</v>
      </c>
      <c r="X575" s="55">
        <v>0</v>
      </c>
      <c r="Y575" s="55">
        <v>0</v>
      </c>
      <c r="Z575" s="55">
        <v>0</v>
      </c>
      <c r="AA575" s="55">
        <v>0</v>
      </c>
      <c r="AB575" s="55">
        <v>0</v>
      </c>
      <c r="AC575" s="55">
        <v>0</v>
      </c>
    </row>
    <row r="576" spans="1:29" ht="12.75" customHeight="1">
      <c r="A576" s="48"/>
      <c r="B576" s="64"/>
      <c r="C576" s="59">
        <v>4580</v>
      </c>
      <c r="D576" s="60" t="s">
        <v>23</v>
      </c>
      <c r="E576" s="51">
        <f>SUM([1]Paragrafy!E564)</f>
        <v>2091</v>
      </c>
      <c r="F576" s="52">
        <f>ROUND([1]Paragrafy!$F564,0)</f>
        <v>2091</v>
      </c>
      <c r="G576" s="53">
        <f t="shared" si="153"/>
        <v>1</v>
      </c>
      <c r="H576" s="51">
        <f t="shared" si="150"/>
        <v>2091</v>
      </c>
      <c r="I576" s="51">
        <f t="shared" si="151"/>
        <v>2091</v>
      </c>
      <c r="J576" s="55">
        <v>0</v>
      </c>
      <c r="K576" s="55">
        <v>0</v>
      </c>
      <c r="L576" s="51">
        <f>SUM(H576)</f>
        <v>2091</v>
      </c>
      <c r="M576" s="51">
        <f>SUM(I576)</f>
        <v>2091</v>
      </c>
      <c r="N576" s="50">
        <v>0</v>
      </c>
      <c r="O576" s="55">
        <v>0</v>
      </c>
      <c r="P576" s="55">
        <v>0</v>
      </c>
      <c r="Q576" s="55">
        <v>0</v>
      </c>
      <c r="R576" s="54">
        <v>0</v>
      </c>
      <c r="S576" s="51">
        <v>0</v>
      </c>
      <c r="T576" s="55">
        <v>0</v>
      </c>
      <c r="U576" s="55">
        <v>0</v>
      </c>
      <c r="V576" s="50">
        <v>0</v>
      </c>
      <c r="W576" s="55">
        <v>0</v>
      </c>
      <c r="X576" s="55">
        <v>0</v>
      </c>
      <c r="Y576" s="55">
        <v>0</v>
      </c>
      <c r="Z576" s="55">
        <v>0</v>
      </c>
      <c r="AA576" s="55">
        <v>0</v>
      </c>
      <c r="AB576" s="55">
        <v>0</v>
      </c>
      <c r="AC576" s="55">
        <v>0</v>
      </c>
    </row>
    <row r="577" spans="1:30" ht="25.5">
      <c r="A577" s="48"/>
      <c r="B577" s="64"/>
      <c r="C577" s="59">
        <v>4610</v>
      </c>
      <c r="D577" s="60" t="s">
        <v>22</v>
      </c>
      <c r="E577" s="51">
        <f>SUM([1]Paragrafy!E565)</f>
        <v>56535</v>
      </c>
      <c r="F577" s="52">
        <f>ROUND([1]Paragrafy!$F565,0)</f>
        <v>43902</v>
      </c>
      <c r="G577" s="53">
        <f t="shared" si="153"/>
        <v>0.77654550278588486</v>
      </c>
      <c r="H577" s="51">
        <f t="shared" si="150"/>
        <v>56535</v>
      </c>
      <c r="I577" s="51">
        <f t="shared" si="151"/>
        <v>43902</v>
      </c>
      <c r="J577" s="55">
        <v>0</v>
      </c>
      <c r="K577" s="55">
        <v>0</v>
      </c>
      <c r="L577" s="51">
        <f>SUM(H577)</f>
        <v>56535</v>
      </c>
      <c r="M577" s="51">
        <f>SUM(I577)</f>
        <v>43902</v>
      </c>
      <c r="N577" s="50">
        <v>0</v>
      </c>
      <c r="O577" s="55">
        <v>0</v>
      </c>
      <c r="P577" s="55">
        <v>0</v>
      </c>
      <c r="Q577" s="55">
        <v>0</v>
      </c>
      <c r="R577" s="50">
        <v>0</v>
      </c>
      <c r="S577" s="55">
        <v>0</v>
      </c>
      <c r="T577" s="55">
        <v>0</v>
      </c>
      <c r="U577" s="55">
        <v>0</v>
      </c>
      <c r="V577" s="50">
        <v>0</v>
      </c>
      <c r="W577" s="55">
        <v>0</v>
      </c>
      <c r="X577" s="55">
        <v>0</v>
      </c>
      <c r="Y577" s="55">
        <v>0</v>
      </c>
      <c r="Z577" s="55">
        <v>0</v>
      </c>
      <c r="AA577" s="55">
        <v>0</v>
      </c>
      <c r="AB577" s="55">
        <v>0</v>
      </c>
      <c r="AC577" s="55">
        <v>0</v>
      </c>
    </row>
    <row r="578" spans="1:30" s="2" customFormat="1" ht="24.75" customHeight="1">
      <c r="A578" s="48"/>
      <c r="B578" s="64"/>
      <c r="C578" s="59">
        <v>4618</v>
      </c>
      <c r="D578" s="60" t="s">
        <v>22</v>
      </c>
      <c r="E578" s="51">
        <f>SUM([1]Paragrafy!E566)</f>
        <v>19500</v>
      </c>
      <c r="F578" s="52">
        <f>ROUND([1]Paragrafy!$F566,0)</f>
        <v>2344</v>
      </c>
      <c r="G578" s="53">
        <f t="shared" si="153"/>
        <v>0.1202051282051282</v>
      </c>
      <c r="H578" s="51">
        <f t="shared" si="150"/>
        <v>19500</v>
      </c>
      <c r="I578" s="51">
        <f t="shared" si="151"/>
        <v>2344</v>
      </c>
      <c r="J578" s="55">
        <v>0</v>
      </c>
      <c r="K578" s="55">
        <v>0</v>
      </c>
      <c r="L578" s="51">
        <v>0</v>
      </c>
      <c r="M578" s="51">
        <v>0</v>
      </c>
      <c r="N578" s="50">
        <v>0</v>
      </c>
      <c r="O578" s="55">
        <v>0</v>
      </c>
      <c r="P578" s="55">
        <v>0</v>
      </c>
      <c r="Q578" s="55">
        <v>0</v>
      </c>
      <c r="R578" s="54">
        <f>SUM(H578)</f>
        <v>19500</v>
      </c>
      <c r="S578" s="51">
        <f>SUM(I578)</f>
        <v>2344</v>
      </c>
      <c r="T578" s="55">
        <v>0</v>
      </c>
      <c r="U578" s="55">
        <v>0</v>
      </c>
      <c r="V578" s="50">
        <v>0</v>
      </c>
      <c r="W578" s="55">
        <v>0</v>
      </c>
      <c r="X578" s="55">
        <v>0</v>
      </c>
      <c r="Y578" s="55">
        <v>0</v>
      </c>
      <c r="Z578" s="55">
        <v>0</v>
      </c>
      <c r="AA578" s="55">
        <v>0</v>
      </c>
      <c r="AB578" s="55">
        <v>0</v>
      </c>
      <c r="AC578" s="55">
        <v>0</v>
      </c>
    </row>
    <row r="579" spans="1:30" s="2" customFormat="1" ht="25.5">
      <c r="A579" s="48"/>
      <c r="B579" s="64"/>
      <c r="C579" s="59">
        <v>4700</v>
      </c>
      <c r="D579" s="60" t="s">
        <v>21</v>
      </c>
      <c r="E579" s="51">
        <f>SUM([1]Paragrafy!E567)</f>
        <v>115800</v>
      </c>
      <c r="F579" s="52">
        <f>ROUNDDOWN([1]Paragrafy!$F567,0)</f>
        <v>90242</v>
      </c>
      <c r="G579" s="53">
        <f t="shared" si="153"/>
        <v>0.77929188255613124</v>
      </c>
      <c r="H579" s="51">
        <f t="shared" si="150"/>
        <v>115800</v>
      </c>
      <c r="I579" s="51">
        <f t="shared" si="151"/>
        <v>90242</v>
      </c>
      <c r="J579" s="55">
        <v>0</v>
      </c>
      <c r="K579" s="55">
        <v>0</v>
      </c>
      <c r="L579" s="51">
        <f>SUM(H579)</f>
        <v>115800</v>
      </c>
      <c r="M579" s="51">
        <f>SUM(I579)</f>
        <v>90242</v>
      </c>
      <c r="N579" s="50">
        <v>0</v>
      </c>
      <c r="O579" s="55">
        <v>0</v>
      </c>
      <c r="P579" s="55">
        <v>0</v>
      </c>
      <c r="Q579" s="55">
        <v>0</v>
      </c>
      <c r="R579" s="50">
        <v>0</v>
      </c>
      <c r="S579" s="55">
        <v>0</v>
      </c>
      <c r="T579" s="55">
        <v>0</v>
      </c>
      <c r="U579" s="55">
        <v>0</v>
      </c>
      <c r="V579" s="50">
        <v>0</v>
      </c>
      <c r="W579" s="55">
        <v>0</v>
      </c>
      <c r="X579" s="55">
        <v>0</v>
      </c>
      <c r="Y579" s="55">
        <v>0</v>
      </c>
      <c r="Z579" s="55">
        <v>0</v>
      </c>
      <c r="AA579" s="55">
        <v>0</v>
      </c>
      <c r="AB579" s="55">
        <v>0</v>
      </c>
      <c r="AC579" s="55">
        <v>0</v>
      </c>
    </row>
    <row r="580" spans="1:30" ht="25.5">
      <c r="A580" s="48"/>
      <c r="B580" s="64"/>
      <c r="C580" s="59">
        <v>4708</v>
      </c>
      <c r="D580" s="60" t="s">
        <v>21</v>
      </c>
      <c r="E580" s="51">
        <f>SUM([1]Paragrafy!E568)</f>
        <v>371885</v>
      </c>
      <c r="F580" s="52">
        <f>ROUND([1]Paragrafy!$F568,0)</f>
        <v>223241</v>
      </c>
      <c r="G580" s="53">
        <f t="shared" si="153"/>
        <v>0.60029579036530112</v>
      </c>
      <c r="H580" s="51">
        <f t="shared" si="150"/>
        <v>371885</v>
      </c>
      <c r="I580" s="51">
        <f t="shared" si="151"/>
        <v>223241</v>
      </c>
      <c r="J580" s="55">
        <v>0</v>
      </c>
      <c r="K580" s="55">
        <v>0</v>
      </c>
      <c r="L580" s="55">
        <v>0</v>
      </c>
      <c r="M580" s="55">
        <v>0</v>
      </c>
      <c r="N580" s="50">
        <v>0</v>
      </c>
      <c r="O580" s="55">
        <v>0</v>
      </c>
      <c r="P580" s="55">
        <v>0</v>
      </c>
      <c r="Q580" s="55">
        <v>0</v>
      </c>
      <c r="R580" s="54">
        <f>SUM(H580)</f>
        <v>371885</v>
      </c>
      <c r="S580" s="51">
        <f>SUM(I580)</f>
        <v>223241</v>
      </c>
      <c r="T580" s="55">
        <v>0</v>
      </c>
      <c r="U580" s="55">
        <v>0</v>
      </c>
      <c r="V580" s="50">
        <v>0</v>
      </c>
      <c r="W580" s="55">
        <v>0</v>
      </c>
      <c r="X580" s="55">
        <v>0</v>
      </c>
      <c r="Y580" s="55">
        <v>0</v>
      </c>
      <c r="Z580" s="55">
        <v>0</v>
      </c>
      <c r="AA580" s="55">
        <v>0</v>
      </c>
      <c r="AB580" s="55">
        <v>0</v>
      </c>
      <c r="AC580" s="55">
        <v>0</v>
      </c>
    </row>
    <row r="581" spans="1:30" ht="25.5">
      <c r="A581" s="48"/>
      <c r="B581" s="64"/>
      <c r="C581" s="59">
        <v>4709</v>
      </c>
      <c r="D581" s="60" t="s">
        <v>21</v>
      </c>
      <c r="E581" s="51">
        <f>SUM([1]Paragrafy!E569)</f>
        <v>12685</v>
      </c>
      <c r="F581" s="52">
        <f>ROUND([1]Paragrafy!$F569,0)</f>
        <v>12085</v>
      </c>
      <c r="G581" s="53">
        <f t="shared" si="153"/>
        <v>0.95270003941663384</v>
      </c>
      <c r="H581" s="51">
        <f t="shared" si="150"/>
        <v>12685</v>
      </c>
      <c r="I581" s="51">
        <f t="shared" si="151"/>
        <v>12085</v>
      </c>
      <c r="J581" s="55">
        <v>0</v>
      </c>
      <c r="K581" s="55">
        <v>0</v>
      </c>
      <c r="L581" s="55">
        <v>0</v>
      </c>
      <c r="M581" s="55">
        <v>0</v>
      </c>
      <c r="N581" s="50">
        <v>0</v>
      </c>
      <c r="O581" s="55">
        <v>0</v>
      </c>
      <c r="P581" s="55">
        <v>0</v>
      </c>
      <c r="Q581" s="55">
        <v>0</v>
      </c>
      <c r="R581" s="54">
        <f>SUM(H581)</f>
        <v>12685</v>
      </c>
      <c r="S581" s="51">
        <f>SUM(I581)</f>
        <v>12085</v>
      </c>
      <c r="T581" s="55">
        <v>0</v>
      </c>
      <c r="U581" s="55">
        <v>0</v>
      </c>
      <c r="V581" s="50">
        <v>0</v>
      </c>
      <c r="W581" s="55">
        <v>0</v>
      </c>
      <c r="X581" s="55">
        <v>0</v>
      </c>
      <c r="Y581" s="55">
        <v>0</v>
      </c>
      <c r="Z581" s="55">
        <v>0</v>
      </c>
      <c r="AA581" s="55">
        <v>0</v>
      </c>
      <c r="AB581" s="55">
        <v>0</v>
      </c>
      <c r="AC581" s="55">
        <v>0</v>
      </c>
    </row>
    <row r="582" spans="1:30">
      <c r="A582" s="64"/>
      <c r="B582" s="82"/>
      <c r="C582" s="59">
        <v>4950</v>
      </c>
      <c r="D582" s="60" t="s">
        <v>183</v>
      </c>
      <c r="E582" s="51">
        <f>SUM([1]Paragrafy!E570)</f>
        <v>1000</v>
      </c>
      <c r="F582" s="52">
        <f>ROUND([1]Paragrafy!$F570,0)</f>
        <v>0</v>
      </c>
      <c r="G582" s="53">
        <f t="shared" si="153"/>
        <v>0</v>
      </c>
      <c r="H582" s="51">
        <f t="shared" si="150"/>
        <v>1000</v>
      </c>
      <c r="I582" s="51">
        <f t="shared" si="151"/>
        <v>0</v>
      </c>
      <c r="J582" s="55"/>
      <c r="K582" s="55">
        <v>0</v>
      </c>
      <c r="L582" s="51">
        <f>SUM(H582)</f>
        <v>1000</v>
      </c>
      <c r="M582" s="51">
        <f>SUM(I582)</f>
        <v>0</v>
      </c>
      <c r="N582" s="50">
        <v>0</v>
      </c>
      <c r="O582" s="55">
        <v>0</v>
      </c>
      <c r="P582" s="55">
        <v>0</v>
      </c>
      <c r="Q582" s="55">
        <v>0</v>
      </c>
      <c r="R582" s="50">
        <v>0</v>
      </c>
      <c r="S582" s="55">
        <v>0</v>
      </c>
      <c r="T582" s="55"/>
      <c r="U582" s="55">
        <v>0</v>
      </c>
      <c r="V582" s="50"/>
      <c r="W582" s="55">
        <v>0</v>
      </c>
      <c r="X582" s="55">
        <v>0</v>
      </c>
      <c r="Y582" s="55">
        <v>0</v>
      </c>
      <c r="Z582" s="55">
        <v>0</v>
      </c>
      <c r="AA582" s="55">
        <v>0</v>
      </c>
      <c r="AB582" s="55">
        <v>0</v>
      </c>
      <c r="AC582" s="55">
        <v>0</v>
      </c>
    </row>
    <row r="583" spans="1:30" ht="12.75" customHeight="1">
      <c r="A583" s="64"/>
      <c r="B583" s="82"/>
      <c r="C583" s="59">
        <v>6050</v>
      </c>
      <c r="D583" s="60" t="s">
        <v>20</v>
      </c>
      <c r="E583" s="51">
        <f>SUM([1]Paragrafy!E571)</f>
        <v>2974458</v>
      </c>
      <c r="F583" s="52">
        <f>ROUND([1]Paragrafy!$F571,0)</f>
        <v>2973210</v>
      </c>
      <c r="G583" s="53">
        <f t="shared" si="153"/>
        <v>0.99958042776196532</v>
      </c>
      <c r="H583" s="51">
        <v>0</v>
      </c>
      <c r="I583" s="51">
        <v>0</v>
      </c>
      <c r="J583" s="51">
        <v>0</v>
      </c>
      <c r="K583" s="55">
        <v>0</v>
      </c>
      <c r="L583" s="51">
        <v>0</v>
      </c>
      <c r="M583" s="51">
        <v>0</v>
      </c>
      <c r="N583" s="54">
        <v>0</v>
      </c>
      <c r="O583" s="55">
        <v>0</v>
      </c>
      <c r="P583" s="51">
        <v>0</v>
      </c>
      <c r="Q583" s="55">
        <v>0</v>
      </c>
      <c r="R583" s="54">
        <v>0</v>
      </c>
      <c r="S583" s="51">
        <v>0</v>
      </c>
      <c r="T583" s="51">
        <v>0</v>
      </c>
      <c r="U583" s="55">
        <v>0</v>
      </c>
      <c r="V583" s="54">
        <v>0</v>
      </c>
      <c r="W583" s="55">
        <v>0</v>
      </c>
      <c r="X583" s="51">
        <f t="shared" ref="X583:Y587" si="155">SUM(E583)</f>
        <v>2974458</v>
      </c>
      <c r="Y583" s="51">
        <f t="shared" si="155"/>
        <v>2973210</v>
      </c>
      <c r="Z583" s="51">
        <f>SUM(X583)</f>
        <v>2974458</v>
      </c>
      <c r="AA583" s="51">
        <f>SUM(Y583)</f>
        <v>2973210</v>
      </c>
      <c r="AB583" s="55">
        <v>0</v>
      </c>
      <c r="AC583" s="55">
        <v>0</v>
      </c>
    </row>
    <row r="584" spans="1:30" ht="23.25" customHeight="1">
      <c r="A584" s="82"/>
      <c r="B584" s="82"/>
      <c r="C584" s="101">
        <v>6060</v>
      </c>
      <c r="D584" s="60" t="s">
        <v>19</v>
      </c>
      <c r="E584" s="54">
        <f>SUM([1]Paragrafy!E572)</f>
        <v>290000</v>
      </c>
      <c r="F584" s="54">
        <f>ROUND([1]Paragrafy!$F572,0)</f>
        <v>132800</v>
      </c>
      <c r="G584" s="102">
        <f t="shared" si="153"/>
        <v>0.45793103448275863</v>
      </c>
      <c r="H584" s="54">
        <v>0</v>
      </c>
      <c r="I584" s="54">
        <v>0</v>
      </c>
      <c r="J584" s="54">
        <v>0</v>
      </c>
      <c r="K584" s="50">
        <v>0</v>
      </c>
      <c r="L584" s="54">
        <v>0</v>
      </c>
      <c r="M584" s="54">
        <v>0</v>
      </c>
      <c r="N584" s="54">
        <v>0</v>
      </c>
      <c r="O584" s="50">
        <v>0</v>
      </c>
      <c r="P584" s="54">
        <v>0</v>
      </c>
      <c r="Q584" s="50">
        <v>0</v>
      </c>
      <c r="R584" s="54">
        <v>0</v>
      </c>
      <c r="S584" s="54">
        <v>0</v>
      </c>
      <c r="T584" s="54">
        <v>0</v>
      </c>
      <c r="U584" s="50">
        <v>0</v>
      </c>
      <c r="V584" s="54">
        <v>0</v>
      </c>
      <c r="W584" s="50">
        <v>0</v>
      </c>
      <c r="X584" s="54">
        <f t="shared" si="155"/>
        <v>290000</v>
      </c>
      <c r="Y584" s="54">
        <f t="shared" si="155"/>
        <v>132800</v>
      </c>
      <c r="Z584" s="54">
        <f>SUM(X584)</f>
        <v>290000</v>
      </c>
      <c r="AA584" s="54">
        <f>SUM(Y584)</f>
        <v>132800</v>
      </c>
      <c r="AB584" s="50">
        <v>0</v>
      </c>
      <c r="AC584" s="55">
        <v>0</v>
      </c>
    </row>
    <row r="585" spans="1:30" s="2" customFormat="1" ht="25.5">
      <c r="A585" s="64"/>
      <c r="B585" s="82"/>
      <c r="C585" s="59">
        <v>6068</v>
      </c>
      <c r="D585" s="60" t="s">
        <v>19</v>
      </c>
      <c r="E585" s="51">
        <f>SUM([1]Paragrafy!E573)</f>
        <v>30000</v>
      </c>
      <c r="F585" s="52">
        <f>ROUND([1]Paragrafy!$F573,0)</f>
        <v>23461</v>
      </c>
      <c r="G585" s="53">
        <f t="shared" si="153"/>
        <v>0.78203333333333336</v>
      </c>
      <c r="H585" s="51">
        <v>0</v>
      </c>
      <c r="I585" s="51">
        <v>0</v>
      </c>
      <c r="J585" s="51">
        <v>0</v>
      </c>
      <c r="K585" s="55">
        <v>0</v>
      </c>
      <c r="L585" s="51">
        <v>0</v>
      </c>
      <c r="M585" s="51">
        <v>0</v>
      </c>
      <c r="N585" s="54">
        <v>0</v>
      </c>
      <c r="O585" s="55">
        <v>0</v>
      </c>
      <c r="P585" s="51">
        <v>0</v>
      </c>
      <c r="Q585" s="55">
        <v>0</v>
      </c>
      <c r="R585" s="54">
        <v>0</v>
      </c>
      <c r="S585" s="51">
        <v>0</v>
      </c>
      <c r="T585" s="51">
        <v>0</v>
      </c>
      <c r="U585" s="55">
        <v>0</v>
      </c>
      <c r="V585" s="54">
        <v>0</v>
      </c>
      <c r="W585" s="55">
        <v>0</v>
      </c>
      <c r="X585" s="51">
        <f t="shared" si="155"/>
        <v>30000</v>
      </c>
      <c r="Y585" s="51">
        <f t="shared" si="155"/>
        <v>23461</v>
      </c>
      <c r="Z585" s="55">
        <v>0</v>
      </c>
      <c r="AA585" s="55">
        <v>0</v>
      </c>
      <c r="AB585" s="51">
        <f t="shared" ref="AB585:AC587" si="156">SUM(X585)</f>
        <v>30000</v>
      </c>
      <c r="AC585" s="51">
        <f t="shared" si="156"/>
        <v>23461</v>
      </c>
    </row>
    <row r="586" spans="1:30" s="2" customFormat="1" ht="25.5">
      <c r="A586" s="72"/>
      <c r="B586" s="193"/>
      <c r="C586" s="95">
        <v>6069</v>
      </c>
      <c r="D586" s="115" t="s">
        <v>19</v>
      </c>
      <c r="E586" s="99">
        <f>SUM([1]Paragrafy!E574)</f>
        <v>5294</v>
      </c>
      <c r="F586" s="120">
        <f>ROUND([1]Paragrafy!$F574,0)</f>
        <v>4140</v>
      </c>
      <c r="G586" s="98">
        <f t="shared" si="153"/>
        <v>0.78201737816395922</v>
      </c>
      <c r="H586" s="99">
        <v>0</v>
      </c>
      <c r="I586" s="99">
        <v>0</v>
      </c>
      <c r="J586" s="99">
        <v>0</v>
      </c>
      <c r="K586" s="99">
        <v>0</v>
      </c>
      <c r="L586" s="99">
        <v>0</v>
      </c>
      <c r="M586" s="99">
        <v>0</v>
      </c>
      <c r="N586" s="100">
        <v>0</v>
      </c>
      <c r="O586" s="99">
        <v>0</v>
      </c>
      <c r="P586" s="99">
        <v>0</v>
      </c>
      <c r="Q586" s="99">
        <v>0</v>
      </c>
      <c r="R586" s="100">
        <v>0</v>
      </c>
      <c r="S586" s="99">
        <v>0</v>
      </c>
      <c r="T586" s="99">
        <v>0</v>
      </c>
      <c r="U586" s="99">
        <v>0</v>
      </c>
      <c r="V586" s="100">
        <v>0</v>
      </c>
      <c r="W586" s="99">
        <v>0</v>
      </c>
      <c r="X586" s="99">
        <f t="shared" si="155"/>
        <v>5294</v>
      </c>
      <c r="Y586" s="99">
        <f t="shared" si="155"/>
        <v>4140</v>
      </c>
      <c r="Z586" s="117">
        <v>0</v>
      </c>
      <c r="AA586" s="117">
        <v>0</v>
      </c>
      <c r="AB586" s="99">
        <f t="shared" si="156"/>
        <v>5294</v>
      </c>
      <c r="AC586" s="99">
        <f t="shared" si="156"/>
        <v>4140</v>
      </c>
    </row>
    <row r="587" spans="1:30" ht="47.25" customHeight="1">
      <c r="A587" s="64"/>
      <c r="B587" s="82"/>
      <c r="C587" s="59">
        <v>6208</v>
      </c>
      <c r="D587" s="60" t="s">
        <v>74</v>
      </c>
      <c r="E587" s="51">
        <f>SUM([1]Paragrafy!E575)</f>
        <v>30000</v>
      </c>
      <c r="F587" s="52">
        <f>ROUND([1]Paragrafy!$F575,0)</f>
        <v>1582</v>
      </c>
      <c r="G587" s="53">
        <f t="shared" si="153"/>
        <v>5.2733333333333333E-2</v>
      </c>
      <c r="H587" s="51">
        <v>0</v>
      </c>
      <c r="I587" s="51">
        <v>0</v>
      </c>
      <c r="J587" s="51">
        <v>0</v>
      </c>
      <c r="K587" s="55">
        <v>0</v>
      </c>
      <c r="L587" s="51">
        <v>0</v>
      </c>
      <c r="M587" s="51">
        <v>0</v>
      </c>
      <c r="N587" s="54">
        <v>0</v>
      </c>
      <c r="O587" s="55">
        <v>0</v>
      </c>
      <c r="P587" s="51">
        <v>0</v>
      </c>
      <c r="Q587" s="55">
        <v>0</v>
      </c>
      <c r="R587" s="54">
        <v>0</v>
      </c>
      <c r="S587" s="51">
        <v>0</v>
      </c>
      <c r="T587" s="51">
        <v>0</v>
      </c>
      <c r="U587" s="55">
        <v>0</v>
      </c>
      <c r="V587" s="54">
        <v>0</v>
      </c>
      <c r="W587" s="55">
        <v>0</v>
      </c>
      <c r="X587" s="51">
        <f t="shared" si="155"/>
        <v>30000</v>
      </c>
      <c r="Y587" s="51">
        <f t="shared" si="155"/>
        <v>1582</v>
      </c>
      <c r="Z587" s="55">
        <v>0</v>
      </c>
      <c r="AA587" s="55">
        <v>0</v>
      </c>
      <c r="AB587" s="51">
        <f t="shared" si="156"/>
        <v>30000</v>
      </c>
      <c r="AC587" s="51">
        <f t="shared" si="156"/>
        <v>1582</v>
      </c>
    </row>
    <row r="588" spans="1:30" s="46" customFormat="1" ht="15" customHeight="1">
      <c r="A588" s="65"/>
      <c r="B588" s="196" t="s">
        <v>194</v>
      </c>
      <c r="C588" s="110"/>
      <c r="D588" s="39" t="s">
        <v>193</v>
      </c>
      <c r="E588" s="162">
        <f>SUM(E589:E591)</f>
        <v>5044</v>
      </c>
      <c r="F588" s="163">
        <f>SUM(F589:F591)</f>
        <v>0</v>
      </c>
      <c r="G588" s="58">
        <f t="shared" si="153"/>
        <v>0</v>
      </c>
      <c r="H588" s="162">
        <f t="shared" ref="H588:AC588" si="157">SUM(H589:H591)</f>
        <v>5044</v>
      </c>
      <c r="I588" s="162">
        <f t="shared" si="157"/>
        <v>0</v>
      </c>
      <c r="J588" s="162">
        <f t="shared" si="157"/>
        <v>5044</v>
      </c>
      <c r="K588" s="162">
        <f t="shared" si="157"/>
        <v>0</v>
      </c>
      <c r="L588" s="162">
        <f t="shared" si="157"/>
        <v>0</v>
      </c>
      <c r="M588" s="162">
        <f t="shared" si="157"/>
        <v>0</v>
      </c>
      <c r="N588" s="186">
        <f t="shared" si="157"/>
        <v>0</v>
      </c>
      <c r="O588" s="162">
        <f t="shared" si="157"/>
        <v>0</v>
      </c>
      <c r="P588" s="162">
        <f t="shared" si="157"/>
        <v>0</v>
      </c>
      <c r="Q588" s="162">
        <f t="shared" si="157"/>
        <v>0</v>
      </c>
      <c r="R588" s="186">
        <f t="shared" si="157"/>
        <v>0</v>
      </c>
      <c r="S588" s="162">
        <f t="shared" si="157"/>
        <v>0</v>
      </c>
      <c r="T588" s="162">
        <f t="shared" si="157"/>
        <v>0</v>
      </c>
      <c r="U588" s="162">
        <f t="shared" si="157"/>
        <v>0</v>
      </c>
      <c r="V588" s="186">
        <f t="shared" si="157"/>
        <v>0</v>
      </c>
      <c r="W588" s="162">
        <f t="shared" si="157"/>
        <v>0</v>
      </c>
      <c r="X588" s="162">
        <f t="shared" si="157"/>
        <v>0</v>
      </c>
      <c r="Y588" s="162">
        <f t="shared" si="157"/>
        <v>0</v>
      </c>
      <c r="Z588" s="162">
        <f t="shared" si="157"/>
        <v>0</v>
      </c>
      <c r="AA588" s="162">
        <f t="shared" si="157"/>
        <v>0</v>
      </c>
      <c r="AB588" s="162">
        <f t="shared" si="157"/>
        <v>0</v>
      </c>
      <c r="AC588" s="162">
        <f t="shared" si="157"/>
        <v>0</v>
      </c>
      <c r="AD588" s="107"/>
    </row>
    <row r="589" spans="1:30">
      <c r="A589" s="64"/>
      <c r="B589" s="82"/>
      <c r="C589" s="59">
        <v>4110</v>
      </c>
      <c r="D589" s="60" t="s">
        <v>69</v>
      </c>
      <c r="E589" s="51">
        <f>SUM([1]Paragrafy!E577)</f>
        <v>652</v>
      </c>
      <c r="F589" s="52">
        <f>ROUND([1]Paragrafy!$F577,0)</f>
        <v>0</v>
      </c>
      <c r="G589" s="53">
        <f t="shared" si="153"/>
        <v>0</v>
      </c>
      <c r="H589" s="51">
        <f t="shared" ref="H589:I591" si="158">SUM(E589)</f>
        <v>652</v>
      </c>
      <c r="I589" s="51">
        <f t="shared" si="158"/>
        <v>0</v>
      </c>
      <c r="J589" s="51">
        <f t="shared" ref="J589:K591" si="159">SUM(H589)</f>
        <v>652</v>
      </c>
      <c r="K589" s="51">
        <f t="shared" si="159"/>
        <v>0</v>
      </c>
      <c r="L589" s="55">
        <v>0</v>
      </c>
      <c r="M589" s="55">
        <v>0</v>
      </c>
      <c r="N589" s="50">
        <v>0</v>
      </c>
      <c r="O589" s="55">
        <v>0</v>
      </c>
      <c r="P589" s="55">
        <v>0</v>
      </c>
      <c r="Q589" s="55">
        <v>0</v>
      </c>
      <c r="R589" s="50">
        <v>0</v>
      </c>
      <c r="S589" s="55">
        <v>0</v>
      </c>
      <c r="T589" s="55">
        <v>0</v>
      </c>
      <c r="U589" s="55">
        <v>0</v>
      </c>
      <c r="V589" s="50">
        <v>0</v>
      </c>
      <c r="W589" s="55">
        <v>0</v>
      </c>
      <c r="X589" s="55">
        <v>0</v>
      </c>
      <c r="Y589" s="55">
        <v>0</v>
      </c>
      <c r="Z589" s="55">
        <v>0</v>
      </c>
      <c r="AA589" s="55">
        <v>0</v>
      </c>
      <c r="AB589" s="55">
        <v>0</v>
      </c>
      <c r="AC589" s="55">
        <v>0</v>
      </c>
    </row>
    <row r="590" spans="1:30">
      <c r="A590" s="64"/>
      <c r="B590" s="82"/>
      <c r="C590" s="59">
        <v>4120</v>
      </c>
      <c r="D590" s="60" t="s">
        <v>4</v>
      </c>
      <c r="E590" s="51">
        <f>SUM([1]Paragrafy!E578)</f>
        <v>102</v>
      </c>
      <c r="F590" s="52">
        <f>ROUND([1]Paragrafy!$F578,0)</f>
        <v>0</v>
      </c>
      <c r="G590" s="53">
        <f t="shared" si="153"/>
        <v>0</v>
      </c>
      <c r="H590" s="51">
        <f t="shared" si="158"/>
        <v>102</v>
      </c>
      <c r="I590" s="51">
        <f t="shared" si="158"/>
        <v>0</v>
      </c>
      <c r="J590" s="51">
        <f t="shared" si="159"/>
        <v>102</v>
      </c>
      <c r="K590" s="51">
        <f t="shared" si="159"/>
        <v>0</v>
      </c>
      <c r="L590" s="55">
        <v>0</v>
      </c>
      <c r="M590" s="55">
        <v>0</v>
      </c>
      <c r="N590" s="50">
        <v>0</v>
      </c>
      <c r="O590" s="55">
        <v>0</v>
      </c>
      <c r="P590" s="55">
        <v>0</v>
      </c>
      <c r="Q590" s="55">
        <v>0</v>
      </c>
      <c r="R590" s="50">
        <v>0</v>
      </c>
      <c r="S590" s="55">
        <v>0</v>
      </c>
      <c r="T590" s="55">
        <v>0</v>
      </c>
      <c r="U590" s="55">
        <v>0</v>
      </c>
      <c r="V590" s="50">
        <v>0</v>
      </c>
      <c r="W590" s="55">
        <v>0</v>
      </c>
      <c r="X590" s="55">
        <v>0</v>
      </c>
      <c r="Y590" s="55">
        <v>0</v>
      </c>
      <c r="Z590" s="55">
        <v>0</v>
      </c>
      <c r="AA590" s="55">
        <v>0</v>
      </c>
      <c r="AB590" s="55">
        <v>0</v>
      </c>
      <c r="AC590" s="55">
        <v>0</v>
      </c>
    </row>
    <row r="591" spans="1:30">
      <c r="A591" s="64"/>
      <c r="B591" s="82"/>
      <c r="C591" s="59">
        <v>4170</v>
      </c>
      <c r="D591" s="60" t="s">
        <v>3</v>
      </c>
      <c r="E591" s="51">
        <f>SUM([1]Paragrafy!E579)</f>
        <v>4290</v>
      </c>
      <c r="F591" s="52">
        <f>ROUND([1]Paragrafy!$F579,0)</f>
        <v>0</v>
      </c>
      <c r="G591" s="53">
        <f t="shared" si="153"/>
        <v>0</v>
      </c>
      <c r="H591" s="51">
        <f t="shared" si="158"/>
        <v>4290</v>
      </c>
      <c r="I591" s="51">
        <f t="shared" si="158"/>
        <v>0</v>
      </c>
      <c r="J591" s="51">
        <f t="shared" si="159"/>
        <v>4290</v>
      </c>
      <c r="K591" s="51">
        <f t="shared" si="159"/>
        <v>0</v>
      </c>
      <c r="L591" s="55">
        <v>0</v>
      </c>
      <c r="M591" s="55">
        <v>0</v>
      </c>
      <c r="N591" s="50">
        <v>0</v>
      </c>
      <c r="O591" s="55">
        <v>0</v>
      </c>
      <c r="P591" s="55">
        <v>0</v>
      </c>
      <c r="Q591" s="55">
        <v>0</v>
      </c>
      <c r="R591" s="50">
        <v>0</v>
      </c>
      <c r="S591" s="55">
        <v>0</v>
      </c>
      <c r="T591" s="55">
        <v>0</v>
      </c>
      <c r="U591" s="55">
        <v>0</v>
      </c>
      <c r="V591" s="50">
        <v>0</v>
      </c>
      <c r="W591" s="55">
        <v>0</v>
      </c>
      <c r="X591" s="55">
        <v>0</v>
      </c>
      <c r="Y591" s="55">
        <v>0</v>
      </c>
      <c r="Z591" s="55">
        <v>0</v>
      </c>
      <c r="AA591" s="55">
        <v>0</v>
      </c>
      <c r="AB591" s="55">
        <v>0</v>
      </c>
      <c r="AC591" s="55">
        <v>0</v>
      </c>
    </row>
    <row r="592" spans="1:30" s="46" customFormat="1" ht="16.5" customHeight="1">
      <c r="A592" s="65"/>
      <c r="B592" s="196" t="s">
        <v>192</v>
      </c>
      <c r="C592" s="205"/>
      <c r="D592" s="39" t="s">
        <v>191</v>
      </c>
      <c r="E592" s="57">
        <f>SUM(E593:E610)</f>
        <v>267773</v>
      </c>
      <c r="F592" s="119">
        <f>SUM(F593:F610)</f>
        <v>239928</v>
      </c>
      <c r="G592" s="58">
        <f t="shared" si="153"/>
        <v>0.89601266744593366</v>
      </c>
      <c r="H592" s="57">
        <f t="shared" ref="H592:AC592" si="160">SUM(H593:H610)</f>
        <v>267773</v>
      </c>
      <c r="I592" s="57">
        <f t="shared" si="160"/>
        <v>239928</v>
      </c>
      <c r="J592" s="57">
        <f t="shared" si="160"/>
        <v>0</v>
      </c>
      <c r="K592" s="57">
        <f t="shared" si="160"/>
        <v>0</v>
      </c>
      <c r="L592" s="57">
        <f t="shared" si="160"/>
        <v>0</v>
      </c>
      <c r="M592" s="57">
        <f t="shared" si="160"/>
        <v>0</v>
      </c>
      <c r="N592" s="66">
        <f t="shared" si="160"/>
        <v>0</v>
      </c>
      <c r="O592" s="57">
        <f t="shared" si="160"/>
        <v>0</v>
      </c>
      <c r="P592" s="57">
        <f t="shared" si="160"/>
        <v>0</v>
      </c>
      <c r="Q592" s="57">
        <f t="shared" si="160"/>
        <v>0</v>
      </c>
      <c r="R592" s="66">
        <f t="shared" si="160"/>
        <v>267773</v>
      </c>
      <c r="S592" s="57">
        <f t="shared" si="160"/>
        <v>239928</v>
      </c>
      <c r="T592" s="57">
        <f t="shared" si="160"/>
        <v>0</v>
      </c>
      <c r="U592" s="57">
        <f t="shared" si="160"/>
        <v>0</v>
      </c>
      <c r="V592" s="66">
        <f t="shared" si="160"/>
        <v>0</v>
      </c>
      <c r="W592" s="57">
        <f t="shared" si="160"/>
        <v>0</v>
      </c>
      <c r="X592" s="57">
        <f t="shared" si="160"/>
        <v>0</v>
      </c>
      <c r="Y592" s="57">
        <f t="shared" si="160"/>
        <v>0</v>
      </c>
      <c r="Z592" s="57">
        <f t="shared" si="160"/>
        <v>0</v>
      </c>
      <c r="AA592" s="57">
        <f t="shared" si="160"/>
        <v>0</v>
      </c>
      <c r="AB592" s="57">
        <f t="shared" si="160"/>
        <v>0</v>
      </c>
      <c r="AC592" s="57">
        <f t="shared" si="160"/>
        <v>0</v>
      </c>
    </row>
    <row r="593" spans="1:30">
      <c r="A593" s="64"/>
      <c r="B593" s="82"/>
      <c r="C593" s="59">
        <v>4017</v>
      </c>
      <c r="D593" s="60" t="s">
        <v>39</v>
      </c>
      <c r="E593" s="51">
        <f>SUM([1]Paragrafy!E581)</f>
        <v>136000</v>
      </c>
      <c r="F593" s="52">
        <f>ROUNDDOWN([1]Paragrafy!$F581,0)</f>
        <v>132204</v>
      </c>
      <c r="G593" s="53">
        <f t="shared" si="153"/>
        <v>0.9720882352941177</v>
      </c>
      <c r="H593" s="51">
        <f t="shared" ref="H593:H610" si="161">SUM(E593)</f>
        <v>136000</v>
      </c>
      <c r="I593" s="51">
        <f t="shared" ref="I593:I610" si="162">SUM(F593)</f>
        <v>132204</v>
      </c>
      <c r="J593" s="51">
        <v>0</v>
      </c>
      <c r="K593" s="51">
        <v>0</v>
      </c>
      <c r="L593" s="55">
        <v>0</v>
      </c>
      <c r="M593" s="55">
        <v>0</v>
      </c>
      <c r="N593" s="50">
        <v>0</v>
      </c>
      <c r="O593" s="55">
        <v>0</v>
      </c>
      <c r="P593" s="55">
        <v>0</v>
      </c>
      <c r="Q593" s="55">
        <v>0</v>
      </c>
      <c r="R593" s="54">
        <f t="shared" ref="R593:R610" si="163">SUM(H593)</f>
        <v>136000</v>
      </c>
      <c r="S593" s="51">
        <f t="shared" ref="S593:S610" si="164">SUM(I593)</f>
        <v>132204</v>
      </c>
      <c r="T593" s="55">
        <v>0</v>
      </c>
      <c r="U593" s="55">
        <v>0</v>
      </c>
      <c r="V593" s="50">
        <v>0</v>
      </c>
      <c r="W593" s="55">
        <v>0</v>
      </c>
      <c r="X593" s="55">
        <v>0</v>
      </c>
      <c r="Y593" s="55">
        <v>0</v>
      </c>
      <c r="Z593" s="55">
        <v>0</v>
      </c>
      <c r="AA593" s="55">
        <v>0</v>
      </c>
      <c r="AB593" s="55">
        <v>0</v>
      </c>
      <c r="AC593" s="55">
        <v>0</v>
      </c>
    </row>
    <row r="594" spans="1:30">
      <c r="A594" s="64"/>
      <c r="B594" s="82"/>
      <c r="C594" s="59">
        <v>4019</v>
      </c>
      <c r="D594" s="60" t="s">
        <v>39</v>
      </c>
      <c r="E594" s="51">
        <f>SUM([1]Paragrafy!E582)</f>
        <v>24000</v>
      </c>
      <c r="F594" s="52">
        <f>ROUND([1]Paragrafy!$F582,0)</f>
        <v>23331</v>
      </c>
      <c r="G594" s="53">
        <f t="shared" si="153"/>
        <v>0.97212500000000002</v>
      </c>
      <c r="H594" s="51">
        <f t="shared" si="161"/>
        <v>24000</v>
      </c>
      <c r="I594" s="51">
        <f t="shared" si="162"/>
        <v>23331</v>
      </c>
      <c r="J594" s="51">
        <v>0</v>
      </c>
      <c r="K594" s="51">
        <v>0</v>
      </c>
      <c r="L594" s="55">
        <v>0</v>
      </c>
      <c r="M594" s="55">
        <v>0</v>
      </c>
      <c r="N594" s="50">
        <v>0</v>
      </c>
      <c r="O594" s="55">
        <v>0</v>
      </c>
      <c r="P594" s="55">
        <v>0</v>
      </c>
      <c r="Q594" s="55">
        <v>0</v>
      </c>
      <c r="R594" s="54">
        <f t="shared" si="163"/>
        <v>24000</v>
      </c>
      <c r="S594" s="51">
        <f t="shared" si="164"/>
        <v>23331</v>
      </c>
      <c r="T594" s="55">
        <v>0</v>
      </c>
      <c r="U594" s="55">
        <v>0</v>
      </c>
      <c r="V594" s="50">
        <v>0</v>
      </c>
      <c r="W594" s="55">
        <v>0</v>
      </c>
      <c r="X594" s="55">
        <v>0</v>
      </c>
      <c r="Y594" s="55">
        <v>0</v>
      </c>
      <c r="Z594" s="55">
        <v>0</v>
      </c>
      <c r="AA594" s="55">
        <v>0</v>
      </c>
      <c r="AB594" s="55">
        <v>0</v>
      </c>
      <c r="AC594" s="55">
        <v>0</v>
      </c>
    </row>
    <row r="595" spans="1:30">
      <c r="A595" s="64"/>
      <c r="B595" s="82"/>
      <c r="C595" s="59">
        <v>4047</v>
      </c>
      <c r="D595" s="60" t="s">
        <v>38</v>
      </c>
      <c r="E595" s="51">
        <f>SUM([1]Paragrafy!E583)</f>
        <v>8351</v>
      </c>
      <c r="F595" s="52">
        <f>ROUND([1]Paragrafy!$F583,0)</f>
        <v>8349</v>
      </c>
      <c r="G595" s="53">
        <f t="shared" si="153"/>
        <v>0.9997605077236259</v>
      </c>
      <c r="H595" s="51">
        <f t="shared" si="161"/>
        <v>8351</v>
      </c>
      <c r="I595" s="51">
        <f t="shared" si="162"/>
        <v>8349</v>
      </c>
      <c r="J595" s="51">
        <v>0</v>
      </c>
      <c r="K595" s="51">
        <v>0</v>
      </c>
      <c r="L595" s="55">
        <v>0</v>
      </c>
      <c r="M595" s="55">
        <v>0</v>
      </c>
      <c r="N595" s="50">
        <v>0</v>
      </c>
      <c r="O595" s="55">
        <v>0</v>
      </c>
      <c r="P595" s="55">
        <v>0</v>
      </c>
      <c r="Q595" s="55">
        <v>0</v>
      </c>
      <c r="R595" s="54">
        <f t="shared" si="163"/>
        <v>8351</v>
      </c>
      <c r="S595" s="51">
        <f t="shared" si="164"/>
        <v>8349</v>
      </c>
      <c r="T595" s="55">
        <v>0</v>
      </c>
      <c r="U595" s="55">
        <v>0</v>
      </c>
      <c r="V595" s="50">
        <v>0</v>
      </c>
      <c r="W595" s="55">
        <v>0</v>
      </c>
      <c r="X595" s="55">
        <v>0</v>
      </c>
      <c r="Y595" s="55">
        <v>0</v>
      </c>
      <c r="Z595" s="55">
        <v>0</v>
      </c>
      <c r="AA595" s="55">
        <v>0</v>
      </c>
      <c r="AB595" s="55">
        <v>0</v>
      </c>
      <c r="AC595" s="55">
        <v>0</v>
      </c>
    </row>
    <row r="596" spans="1:30">
      <c r="A596" s="64"/>
      <c r="B596" s="82"/>
      <c r="C596" s="59">
        <v>4049</v>
      </c>
      <c r="D596" s="60" t="s">
        <v>38</v>
      </c>
      <c r="E596" s="51">
        <f>SUM([1]Paragrafy!E584)</f>
        <v>1474</v>
      </c>
      <c r="F596" s="52">
        <f>ROUND([1]Paragrafy!$F584,0)</f>
        <v>1473</v>
      </c>
      <c r="G596" s="53">
        <f t="shared" si="153"/>
        <v>0.99932157394843957</v>
      </c>
      <c r="H596" s="51">
        <f t="shared" si="161"/>
        <v>1474</v>
      </c>
      <c r="I596" s="51">
        <f t="shared" si="162"/>
        <v>1473</v>
      </c>
      <c r="J596" s="51">
        <v>0</v>
      </c>
      <c r="K596" s="51">
        <v>0</v>
      </c>
      <c r="L596" s="55">
        <v>0</v>
      </c>
      <c r="M596" s="55">
        <v>0</v>
      </c>
      <c r="N596" s="50">
        <v>0</v>
      </c>
      <c r="O596" s="55">
        <v>0</v>
      </c>
      <c r="P596" s="55">
        <v>0</v>
      </c>
      <c r="Q596" s="55">
        <v>0</v>
      </c>
      <c r="R596" s="54">
        <f t="shared" si="163"/>
        <v>1474</v>
      </c>
      <c r="S596" s="51">
        <f t="shared" si="164"/>
        <v>1473</v>
      </c>
      <c r="T596" s="55">
        <v>0</v>
      </c>
      <c r="U596" s="55">
        <v>0</v>
      </c>
      <c r="V596" s="50">
        <v>0</v>
      </c>
      <c r="W596" s="55">
        <v>0</v>
      </c>
      <c r="X596" s="55">
        <v>0</v>
      </c>
      <c r="Y596" s="55">
        <v>0</v>
      </c>
      <c r="Z596" s="55">
        <v>0</v>
      </c>
      <c r="AA596" s="55">
        <v>0</v>
      </c>
      <c r="AB596" s="55">
        <v>0</v>
      </c>
      <c r="AC596" s="55">
        <v>0</v>
      </c>
    </row>
    <row r="597" spans="1:30">
      <c r="A597" s="64"/>
      <c r="B597" s="82"/>
      <c r="C597" s="59">
        <v>4117</v>
      </c>
      <c r="D597" s="60" t="s">
        <v>5</v>
      </c>
      <c r="E597" s="51">
        <f>SUM([1]Paragrafy!E585)</f>
        <v>25074</v>
      </c>
      <c r="F597" s="52">
        <f>ROUND([1]Paragrafy!$F585,0)</f>
        <v>23617</v>
      </c>
      <c r="G597" s="53">
        <f t="shared" si="153"/>
        <v>0.94189199968094439</v>
      </c>
      <c r="H597" s="51">
        <f t="shared" si="161"/>
        <v>25074</v>
      </c>
      <c r="I597" s="51">
        <f t="shared" si="162"/>
        <v>23617</v>
      </c>
      <c r="J597" s="51">
        <v>0</v>
      </c>
      <c r="K597" s="51">
        <v>0</v>
      </c>
      <c r="L597" s="55">
        <v>0</v>
      </c>
      <c r="M597" s="55">
        <v>0</v>
      </c>
      <c r="N597" s="50">
        <v>0</v>
      </c>
      <c r="O597" s="55">
        <v>0</v>
      </c>
      <c r="P597" s="55">
        <v>0</v>
      </c>
      <c r="Q597" s="55">
        <v>0</v>
      </c>
      <c r="R597" s="54">
        <f t="shared" si="163"/>
        <v>25074</v>
      </c>
      <c r="S597" s="51">
        <f t="shared" si="164"/>
        <v>23617</v>
      </c>
      <c r="T597" s="55">
        <v>0</v>
      </c>
      <c r="U597" s="55">
        <v>0</v>
      </c>
      <c r="V597" s="50">
        <v>0</v>
      </c>
      <c r="W597" s="55">
        <v>0</v>
      </c>
      <c r="X597" s="55">
        <v>0</v>
      </c>
      <c r="Y597" s="55">
        <v>0</v>
      </c>
      <c r="Z597" s="55">
        <v>0</v>
      </c>
      <c r="AA597" s="55">
        <v>0</v>
      </c>
      <c r="AB597" s="55">
        <v>0</v>
      </c>
      <c r="AC597" s="55">
        <v>0</v>
      </c>
    </row>
    <row r="598" spans="1:30">
      <c r="A598" s="64"/>
      <c r="B598" s="82"/>
      <c r="C598" s="59">
        <v>4119</v>
      </c>
      <c r="D598" s="60" t="s">
        <v>5</v>
      </c>
      <c r="E598" s="51">
        <f>SUM([1]Paragrafy!E586)</f>
        <v>4424</v>
      </c>
      <c r="F598" s="52">
        <f>ROUND([1]Paragrafy!$F586,0)</f>
        <v>4168</v>
      </c>
      <c r="G598" s="53">
        <f t="shared" si="153"/>
        <v>0.94213381555153708</v>
      </c>
      <c r="H598" s="51">
        <f t="shared" si="161"/>
        <v>4424</v>
      </c>
      <c r="I598" s="51">
        <f t="shared" si="162"/>
        <v>4168</v>
      </c>
      <c r="J598" s="51">
        <v>0</v>
      </c>
      <c r="K598" s="51">
        <v>0</v>
      </c>
      <c r="L598" s="55">
        <v>0</v>
      </c>
      <c r="M598" s="55">
        <v>0</v>
      </c>
      <c r="N598" s="50">
        <v>0</v>
      </c>
      <c r="O598" s="55">
        <v>0</v>
      </c>
      <c r="P598" s="55">
        <v>0</v>
      </c>
      <c r="Q598" s="55">
        <v>0</v>
      </c>
      <c r="R598" s="54">
        <f t="shared" si="163"/>
        <v>4424</v>
      </c>
      <c r="S598" s="51">
        <f t="shared" si="164"/>
        <v>4168</v>
      </c>
      <c r="T598" s="55">
        <v>0</v>
      </c>
      <c r="U598" s="55">
        <v>0</v>
      </c>
      <c r="V598" s="50">
        <v>0</v>
      </c>
      <c r="W598" s="55">
        <v>0</v>
      </c>
      <c r="X598" s="55">
        <v>0</v>
      </c>
      <c r="Y598" s="55">
        <v>0</v>
      </c>
      <c r="Z598" s="55">
        <v>0</v>
      </c>
      <c r="AA598" s="55">
        <v>0</v>
      </c>
      <c r="AB598" s="55">
        <v>0</v>
      </c>
      <c r="AC598" s="55">
        <v>0</v>
      </c>
    </row>
    <row r="599" spans="1:30">
      <c r="A599" s="64"/>
      <c r="B599" s="82"/>
      <c r="C599" s="59">
        <v>4127</v>
      </c>
      <c r="D599" s="60" t="s">
        <v>4</v>
      </c>
      <c r="E599" s="51">
        <f>SUM([1]Paragrafy!E587)</f>
        <v>3655</v>
      </c>
      <c r="F599" s="52">
        <f>ROUND([1]Paragrafy!$F587,0)</f>
        <v>3264</v>
      </c>
      <c r="G599" s="53">
        <f t="shared" si="153"/>
        <v>0.89302325581395348</v>
      </c>
      <c r="H599" s="51">
        <f t="shared" si="161"/>
        <v>3655</v>
      </c>
      <c r="I599" s="51">
        <f t="shared" si="162"/>
        <v>3264</v>
      </c>
      <c r="J599" s="51">
        <v>0</v>
      </c>
      <c r="K599" s="51">
        <v>0</v>
      </c>
      <c r="L599" s="55">
        <v>0</v>
      </c>
      <c r="M599" s="55">
        <v>0</v>
      </c>
      <c r="N599" s="50">
        <v>0</v>
      </c>
      <c r="O599" s="55">
        <v>0</v>
      </c>
      <c r="P599" s="55">
        <v>0</v>
      </c>
      <c r="Q599" s="55">
        <v>0</v>
      </c>
      <c r="R599" s="54">
        <f t="shared" si="163"/>
        <v>3655</v>
      </c>
      <c r="S599" s="51">
        <f t="shared" si="164"/>
        <v>3264</v>
      </c>
      <c r="T599" s="55">
        <v>0</v>
      </c>
      <c r="U599" s="55">
        <v>0</v>
      </c>
      <c r="V599" s="50">
        <v>0</v>
      </c>
      <c r="W599" s="55">
        <v>0</v>
      </c>
      <c r="X599" s="55">
        <v>0</v>
      </c>
      <c r="Y599" s="55">
        <v>0</v>
      </c>
      <c r="Z599" s="55">
        <v>0</v>
      </c>
      <c r="AA599" s="55">
        <v>0</v>
      </c>
      <c r="AB599" s="55">
        <v>0</v>
      </c>
      <c r="AC599" s="55">
        <v>0</v>
      </c>
    </row>
    <row r="600" spans="1:30">
      <c r="A600" s="64"/>
      <c r="B600" s="82"/>
      <c r="C600" s="59">
        <v>4129</v>
      </c>
      <c r="D600" s="60" t="s">
        <v>4</v>
      </c>
      <c r="E600" s="51">
        <f>SUM([1]Paragrafy!E588)</f>
        <v>645</v>
      </c>
      <c r="F600" s="52">
        <f>ROUND([1]Paragrafy!$F588,0)</f>
        <v>576</v>
      </c>
      <c r="G600" s="53">
        <f t="shared" si="153"/>
        <v>0.89302325581395348</v>
      </c>
      <c r="H600" s="51">
        <f t="shared" si="161"/>
        <v>645</v>
      </c>
      <c r="I600" s="51">
        <f t="shared" si="162"/>
        <v>576</v>
      </c>
      <c r="J600" s="51">
        <v>0</v>
      </c>
      <c r="K600" s="51">
        <v>0</v>
      </c>
      <c r="L600" s="55">
        <v>0</v>
      </c>
      <c r="M600" s="55">
        <v>0</v>
      </c>
      <c r="N600" s="50">
        <v>0</v>
      </c>
      <c r="O600" s="55">
        <v>0</v>
      </c>
      <c r="P600" s="55">
        <v>0</v>
      </c>
      <c r="Q600" s="55">
        <v>0</v>
      </c>
      <c r="R600" s="54">
        <f t="shared" si="163"/>
        <v>645</v>
      </c>
      <c r="S600" s="51">
        <f t="shared" si="164"/>
        <v>576</v>
      </c>
      <c r="T600" s="55">
        <v>0</v>
      </c>
      <c r="U600" s="55">
        <v>0</v>
      </c>
      <c r="V600" s="50">
        <v>0</v>
      </c>
      <c r="W600" s="55">
        <v>0</v>
      </c>
      <c r="X600" s="55">
        <v>0</v>
      </c>
      <c r="Y600" s="55">
        <v>0</v>
      </c>
      <c r="Z600" s="55">
        <v>0</v>
      </c>
      <c r="AA600" s="55">
        <v>0</v>
      </c>
      <c r="AB600" s="55">
        <v>0</v>
      </c>
      <c r="AC600" s="55">
        <v>0</v>
      </c>
    </row>
    <row r="601" spans="1:30">
      <c r="A601" s="64"/>
      <c r="B601" s="82"/>
      <c r="C601" s="59">
        <v>4217</v>
      </c>
      <c r="D601" s="60" t="s">
        <v>2</v>
      </c>
      <c r="E601" s="51">
        <f>SUM([1]Paragrafy!E589)</f>
        <v>6673</v>
      </c>
      <c r="F601" s="52">
        <f>ROUND([1]Paragrafy!$F589,0)</f>
        <v>5342</v>
      </c>
      <c r="G601" s="53">
        <f t="shared" si="153"/>
        <v>0.80053948748688741</v>
      </c>
      <c r="H601" s="51">
        <f t="shared" si="161"/>
        <v>6673</v>
      </c>
      <c r="I601" s="51">
        <f t="shared" si="162"/>
        <v>5342</v>
      </c>
      <c r="J601" s="51">
        <v>0</v>
      </c>
      <c r="K601" s="51">
        <v>0</v>
      </c>
      <c r="L601" s="55">
        <v>0</v>
      </c>
      <c r="M601" s="55">
        <v>0</v>
      </c>
      <c r="N601" s="50">
        <v>0</v>
      </c>
      <c r="O601" s="55">
        <v>0</v>
      </c>
      <c r="P601" s="55">
        <v>0</v>
      </c>
      <c r="Q601" s="55">
        <v>0</v>
      </c>
      <c r="R601" s="54">
        <f t="shared" si="163"/>
        <v>6673</v>
      </c>
      <c r="S601" s="51">
        <f t="shared" si="164"/>
        <v>5342</v>
      </c>
      <c r="T601" s="55">
        <v>0</v>
      </c>
      <c r="U601" s="55">
        <v>0</v>
      </c>
      <c r="V601" s="50">
        <v>0</v>
      </c>
      <c r="W601" s="55">
        <v>0</v>
      </c>
      <c r="X601" s="55">
        <v>0</v>
      </c>
      <c r="Y601" s="55">
        <v>0</v>
      </c>
      <c r="Z601" s="55">
        <v>0</v>
      </c>
      <c r="AA601" s="55">
        <v>0</v>
      </c>
      <c r="AB601" s="55">
        <v>0</v>
      </c>
      <c r="AC601" s="55">
        <v>0</v>
      </c>
    </row>
    <row r="602" spans="1:30">
      <c r="A602" s="64"/>
      <c r="B602" s="82"/>
      <c r="C602" s="59">
        <v>4219</v>
      </c>
      <c r="D602" s="60" t="s">
        <v>2</v>
      </c>
      <c r="E602" s="51">
        <f>SUM([1]Paragrafy!E590)</f>
        <v>1177</v>
      </c>
      <c r="F602" s="52">
        <f>ROUND([1]Paragrafy!$F590,0)</f>
        <v>943</v>
      </c>
      <c r="G602" s="53">
        <f t="shared" si="153"/>
        <v>0.80118946474086661</v>
      </c>
      <c r="H602" s="51">
        <f t="shared" si="161"/>
        <v>1177</v>
      </c>
      <c r="I602" s="51">
        <f t="shared" si="162"/>
        <v>943</v>
      </c>
      <c r="J602" s="54">
        <v>0</v>
      </c>
      <c r="K602" s="51">
        <v>0</v>
      </c>
      <c r="L602" s="55">
        <v>0</v>
      </c>
      <c r="M602" s="55">
        <v>0</v>
      </c>
      <c r="N602" s="50">
        <v>0</v>
      </c>
      <c r="O602" s="55">
        <v>0</v>
      </c>
      <c r="P602" s="55">
        <v>0</v>
      </c>
      <c r="Q602" s="55">
        <v>0</v>
      </c>
      <c r="R602" s="54">
        <f t="shared" si="163"/>
        <v>1177</v>
      </c>
      <c r="S602" s="51">
        <f t="shared" si="164"/>
        <v>943</v>
      </c>
      <c r="T602" s="55">
        <v>0</v>
      </c>
      <c r="U602" s="55">
        <v>0</v>
      </c>
      <c r="V602" s="50">
        <v>0</v>
      </c>
      <c r="W602" s="55">
        <v>0</v>
      </c>
      <c r="X602" s="55">
        <v>0</v>
      </c>
      <c r="Y602" s="55">
        <v>0</v>
      </c>
      <c r="Z602" s="55">
        <v>0</v>
      </c>
      <c r="AA602" s="55">
        <v>0</v>
      </c>
      <c r="AB602" s="50">
        <v>0</v>
      </c>
      <c r="AC602" s="55">
        <v>0</v>
      </c>
      <c r="AD602" s="2"/>
    </row>
    <row r="603" spans="1:30" ht="38.25">
      <c r="A603" s="64"/>
      <c r="B603" s="82"/>
      <c r="C603" s="59">
        <v>4377</v>
      </c>
      <c r="D603" s="60" t="s">
        <v>31</v>
      </c>
      <c r="E603" s="51">
        <f>SUM([1]Paragrafy!E591)</f>
        <v>2550</v>
      </c>
      <c r="F603" s="52">
        <f>ROUND([1]Paragrafy!$F591,0)</f>
        <v>1364</v>
      </c>
      <c r="G603" s="53">
        <f t="shared" si="153"/>
        <v>0.53490196078431373</v>
      </c>
      <c r="H603" s="51">
        <f t="shared" si="161"/>
        <v>2550</v>
      </c>
      <c r="I603" s="51">
        <f t="shared" si="162"/>
        <v>1364</v>
      </c>
      <c r="J603" s="54">
        <v>0</v>
      </c>
      <c r="K603" s="51">
        <v>0</v>
      </c>
      <c r="L603" s="55">
        <v>0</v>
      </c>
      <c r="M603" s="55">
        <v>0</v>
      </c>
      <c r="N603" s="50">
        <v>0</v>
      </c>
      <c r="O603" s="55">
        <v>0</v>
      </c>
      <c r="P603" s="55">
        <v>0</v>
      </c>
      <c r="Q603" s="55">
        <v>0</v>
      </c>
      <c r="R603" s="54">
        <f t="shared" si="163"/>
        <v>2550</v>
      </c>
      <c r="S603" s="51">
        <f t="shared" si="164"/>
        <v>1364</v>
      </c>
      <c r="T603" s="55">
        <v>0</v>
      </c>
      <c r="U603" s="55">
        <v>0</v>
      </c>
      <c r="V603" s="50">
        <v>0</v>
      </c>
      <c r="W603" s="55">
        <v>0</v>
      </c>
      <c r="X603" s="55">
        <v>0</v>
      </c>
      <c r="Y603" s="55">
        <v>0</v>
      </c>
      <c r="Z603" s="55">
        <v>0</v>
      </c>
      <c r="AA603" s="55">
        <v>0</v>
      </c>
      <c r="AB603" s="50">
        <v>0</v>
      </c>
      <c r="AC603" s="55">
        <v>0</v>
      </c>
      <c r="AD603" s="2"/>
    </row>
    <row r="604" spans="1:30" ht="38.25">
      <c r="A604" s="64"/>
      <c r="B604" s="82"/>
      <c r="C604" s="59">
        <v>4379</v>
      </c>
      <c r="D604" s="60" t="s">
        <v>31</v>
      </c>
      <c r="E604" s="51">
        <f>SUM([1]Paragrafy!E592)</f>
        <v>450</v>
      </c>
      <c r="F604" s="52">
        <f>ROUND([1]Paragrafy!$F592,0)</f>
        <v>241</v>
      </c>
      <c r="G604" s="53">
        <f t="shared" si="153"/>
        <v>0.53555555555555556</v>
      </c>
      <c r="H604" s="51">
        <f t="shared" si="161"/>
        <v>450</v>
      </c>
      <c r="I604" s="51">
        <f t="shared" si="162"/>
        <v>241</v>
      </c>
      <c r="J604" s="54">
        <v>0</v>
      </c>
      <c r="K604" s="51">
        <v>0</v>
      </c>
      <c r="L604" s="55">
        <v>0</v>
      </c>
      <c r="M604" s="55">
        <v>0</v>
      </c>
      <c r="N604" s="50">
        <v>0</v>
      </c>
      <c r="O604" s="55">
        <v>0</v>
      </c>
      <c r="P604" s="55">
        <v>0</v>
      </c>
      <c r="Q604" s="55">
        <v>0</v>
      </c>
      <c r="R604" s="54">
        <f t="shared" si="163"/>
        <v>450</v>
      </c>
      <c r="S604" s="51">
        <f t="shared" si="164"/>
        <v>241</v>
      </c>
      <c r="T604" s="55">
        <v>0</v>
      </c>
      <c r="U604" s="55">
        <v>0</v>
      </c>
      <c r="V604" s="50">
        <v>0</v>
      </c>
      <c r="W604" s="55">
        <v>0</v>
      </c>
      <c r="X604" s="55">
        <v>0</v>
      </c>
      <c r="Y604" s="55">
        <v>0</v>
      </c>
      <c r="Z604" s="55">
        <v>0</v>
      </c>
      <c r="AA604" s="55">
        <v>0</v>
      </c>
      <c r="AB604" s="50">
        <v>0</v>
      </c>
      <c r="AC604" s="55">
        <v>0</v>
      </c>
      <c r="AD604" s="2"/>
    </row>
    <row r="605" spans="1:30" ht="25.5">
      <c r="A605" s="64"/>
      <c r="B605" s="82"/>
      <c r="C605" s="59">
        <v>4397</v>
      </c>
      <c r="D605" s="60" t="s">
        <v>66</v>
      </c>
      <c r="E605" s="51">
        <f>SUM([1]Paragrafy!E593)</f>
        <v>25500</v>
      </c>
      <c r="F605" s="52">
        <f>ROUND([1]Paragrafy!$F593,0)</f>
        <v>11475</v>
      </c>
      <c r="G605" s="53">
        <f t="shared" si="153"/>
        <v>0.45</v>
      </c>
      <c r="H605" s="51">
        <f t="shared" si="161"/>
        <v>25500</v>
      </c>
      <c r="I605" s="51">
        <f t="shared" si="162"/>
        <v>11475</v>
      </c>
      <c r="J605" s="51">
        <v>0</v>
      </c>
      <c r="K605" s="51">
        <v>0</v>
      </c>
      <c r="L605" s="55">
        <v>0</v>
      </c>
      <c r="M605" s="55">
        <v>0</v>
      </c>
      <c r="N605" s="50">
        <v>0</v>
      </c>
      <c r="O605" s="55">
        <v>0</v>
      </c>
      <c r="P605" s="55">
        <v>0</v>
      </c>
      <c r="Q605" s="55">
        <v>0</v>
      </c>
      <c r="R605" s="54">
        <f t="shared" si="163"/>
        <v>25500</v>
      </c>
      <c r="S605" s="51">
        <f t="shared" si="164"/>
        <v>11475</v>
      </c>
      <c r="T605" s="55">
        <v>0</v>
      </c>
      <c r="U605" s="55">
        <v>0</v>
      </c>
      <c r="V605" s="50">
        <v>0</v>
      </c>
      <c r="W605" s="55">
        <v>0</v>
      </c>
      <c r="X605" s="55">
        <v>0</v>
      </c>
      <c r="Y605" s="55">
        <v>0</v>
      </c>
      <c r="Z605" s="55">
        <v>0</v>
      </c>
      <c r="AA605" s="55">
        <v>0</v>
      </c>
      <c r="AB605" s="55">
        <v>0</v>
      </c>
      <c r="AC605" s="55">
        <v>0</v>
      </c>
    </row>
    <row r="606" spans="1:30" ht="25.5">
      <c r="A606" s="64"/>
      <c r="B606" s="82"/>
      <c r="C606" s="59">
        <v>4399</v>
      </c>
      <c r="D606" s="60" t="s">
        <v>66</v>
      </c>
      <c r="E606" s="51">
        <f>SUM([1]Paragrafy!E594)</f>
        <v>4500</v>
      </c>
      <c r="F606" s="52">
        <f>ROUND([1]Paragrafy!$F594,0)</f>
        <v>2025</v>
      </c>
      <c r="G606" s="53">
        <f t="shared" si="153"/>
        <v>0.45</v>
      </c>
      <c r="H606" s="51">
        <f t="shared" si="161"/>
        <v>4500</v>
      </c>
      <c r="I606" s="51">
        <f t="shared" si="162"/>
        <v>2025</v>
      </c>
      <c r="J606" s="51">
        <v>0</v>
      </c>
      <c r="K606" s="51">
        <v>0</v>
      </c>
      <c r="L606" s="55">
        <v>0</v>
      </c>
      <c r="M606" s="55">
        <v>0</v>
      </c>
      <c r="N606" s="50">
        <v>0</v>
      </c>
      <c r="O606" s="55">
        <v>0</v>
      </c>
      <c r="P606" s="55">
        <v>0</v>
      </c>
      <c r="Q606" s="55">
        <v>0</v>
      </c>
      <c r="R606" s="54">
        <f t="shared" si="163"/>
        <v>4500</v>
      </c>
      <c r="S606" s="51">
        <f t="shared" si="164"/>
        <v>2025</v>
      </c>
      <c r="T606" s="55">
        <v>0</v>
      </c>
      <c r="U606" s="55">
        <v>0</v>
      </c>
      <c r="V606" s="50">
        <v>0</v>
      </c>
      <c r="W606" s="55">
        <v>0</v>
      </c>
      <c r="X606" s="55">
        <v>0</v>
      </c>
      <c r="Y606" s="55">
        <v>0</v>
      </c>
      <c r="Z606" s="55">
        <v>0</v>
      </c>
      <c r="AA606" s="55">
        <v>0</v>
      </c>
      <c r="AB606" s="55">
        <v>0</v>
      </c>
      <c r="AC606" s="55">
        <v>0</v>
      </c>
    </row>
    <row r="607" spans="1:30" ht="25.5">
      <c r="A607" s="64"/>
      <c r="B607" s="82"/>
      <c r="C607" s="59">
        <v>4407</v>
      </c>
      <c r="D607" s="60" t="s">
        <v>91</v>
      </c>
      <c r="E607" s="51">
        <f>SUM([1]Paragrafy!E595)</f>
        <v>19550</v>
      </c>
      <c r="F607" s="52">
        <f>ROUND([1]Paragrafy!$F595,0)</f>
        <v>18275</v>
      </c>
      <c r="G607" s="53">
        <f t="shared" si="153"/>
        <v>0.93478260869565222</v>
      </c>
      <c r="H607" s="51">
        <f t="shared" si="161"/>
        <v>19550</v>
      </c>
      <c r="I607" s="51">
        <f t="shared" si="162"/>
        <v>18275</v>
      </c>
      <c r="J607" s="51">
        <v>0</v>
      </c>
      <c r="K607" s="51">
        <v>0</v>
      </c>
      <c r="L607" s="55">
        <v>0</v>
      </c>
      <c r="M607" s="55">
        <v>0</v>
      </c>
      <c r="N607" s="50">
        <v>0</v>
      </c>
      <c r="O607" s="55">
        <v>0</v>
      </c>
      <c r="P607" s="55">
        <v>0</v>
      </c>
      <c r="Q607" s="55">
        <v>0</v>
      </c>
      <c r="R607" s="54">
        <f t="shared" si="163"/>
        <v>19550</v>
      </c>
      <c r="S607" s="51">
        <f t="shared" si="164"/>
        <v>18275</v>
      </c>
      <c r="T607" s="55">
        <v>0</v>
      </c>
      <c r="U607" s="55">
        <v>0</v>
      </c>
      <c r="V607" s="50">
        <v>0</v>
      </c>
      <c r="W607" s="55">
        <v>0</v>
      </c>
      <c r="X607" s="55">
        <v>0</v>
      </c>
      <c r="Y607" s="55">
        <v>0</v>
      </c>
      <c r="Z607" s="55">
        <v>0</v>
      </c>
      <c r="AA607" s="55">
        <v>0</v>
      </c>
      <c r="AB607" s="55">
        <v>0</v>
      </c>
      <c r="AC607" s="55">
        <v>0</v>
      </c>
    </row>
    <row r="608" spans="1:30" ht="25.5">
      <c r="A608" s="64"/>
      <c r="B608" s="82"/>
      <c r="C608" s="59">
        <v>4409</v>
      </c>
      <c r="D608" s="60" t="s">
        <v>91</v>
      </c>
      <c r="E608" s="51">
        <f>SUM([1]Paragrafy!E596)</f>
        <v>3450</v>
      </c>
      <c r="F608" s="52">
        <f>ROUND([1]Paragrafy!$F596,0)</f>
        <v>3225</v>
      </c>
      <c r="G608" s="53">
        <f t="shared" si="153"/>
        <v>0.93478260869565222</v>
      </c>
      <c r="H608" s="51">
        <f t="shared" si="161"/>
        <v>3450</v>
      </c>
      <c r="I608" s="51">
        <f t="shared" si="162"/>
        <v>3225</v>
      </c>
      <c r="J608" s="51">
        <v>0</v>
      </c>
      <c r="K608" s="51">
        <v>0</v>
      </c>
      <c r="L608" s="55">
        <v>0</v>
      </c>
      <c r="M608" s="55">
        <v>0</v>
      </c>
      <c r="N608" s="50">
        <v>0</v>
      </c>
      <c r="O608" s="55">
        <v>0</v>
      </c>
      <c r="P608" s="55">
        <v>0</v>
      </c>
      <c r="Q608" s="55">
        <v>0</v>
      </c>
      <c r="R608" s="54">
        <f t="shared" si="163"/>
        <v>3450</v>
      </c>
      <c r="S608" s="51">
        <f t="shared" si="164"/>
        <v>3225</v>
      </c>
      <c r="T608" s="55">
        <v>0</v>
      </c>
      <c r="U608" s="55">
        <v>0</v>
      </c>
      <c r="V608" s="50">
        <v>0</v>
      </c>
      <c r="W608" s="55">
        <v>0</v>
      </c>
      <c r="X608" s="55">
        <v>0</v>
      </c>
      <c r="Y608" s="55">
        <v>0</v>
      </c>
      <c r="Z608" s="55">
        <v>0</v>
      </c>
      <c r="AA608" s="55">
        <v>0</v>
      </c>
      <c r="AB608" s="55">
        <v>0</v>
      </c>
      <c r="AC608" s="55">
        <v>0</v>
      </c>
    </row>
    <row r="609" spans="1:29">
      <c r="A609" s="64"/>
      <c r="B609" s="82"/>
      <c r="C609" s="59">
        <v>4417</v>
      </c>
      <c r="D609" s="60" t="s">
        <v>30</v>
      </c>
      <c r="E609" s="51">
        <f>SUM([1]Paragrafy!E597)</f>
        <v>255</v>
      </c>
      <c r="F609" s="52">
        <f>ROUND([1]Paragrafy!$F597,0)</f>
        <v>48</v>
      </c>
      <c r="G609" s="53">
        <f t="shared" si="153"/>
        <v>0.18823529411764706</v>
      </c>
      <c r="H609" s="51">
        <f t="shared" si="161"/>
        <v>255</v>
      </c>
      <c r="I609" s="51">
        <f t="shared" si="162"/>
        <v>48</v>
      </c>
      <c r="J609" s="51">
        <v>0</v>
      </c>
      <c r="K609" s="51">
        <v>0</v>
      </c>
      <c r="L609" s="55">
        <v>0</v>
      </c>
      <c r="M609" s="55">
        <v>0</v>
      </c>
      <c r="N609" s="50">
        <v>0</v>
      </c>
      <c r="O609" s="55">
        <v>0</v>
      </c>
      <c r="P609" s="55">
        <v>0</v>
      </c>
      <c r="Q609" s="55">
        <v>0</v>
      </c>
      <c r="R609" s="54">
        <f t="shared" si="163"/>
        <v>255</v>
      </c>
      <c r="S609" s="51">
        <f t="shared" si="164"/>
        <v>48</v>
      </c>
      <c r="T609" s="55">
        <v>0</v>
      </c>
      <c r="U609" s="55">
        <v>0</v>
      </c>
      <c r="V609" s="50">
        <v>0</v>
      </c>
      <c r="W609" s="55">
        <v>0</v>
      </c>
      <c r="X609" s="55">
        <v>0</v>
      </c>
      <c r="Y609" s="55">
        <v>0</v>
      </c>
      <c r="Z609" s="55">
        <v>0</v>
      </c>
      <c r="AA609" s="55">
        <v>0</v>
      </c>
      <c r="AB609" s="55">
        <v>0</v>
      </c>
      <c r="AC609" s="55">
        <v>0</v>
      </c>
    </row>
    <row r="610" spans="1:29">
      <c r="A610" s="64"/>
      <c r="B610" s="82"/>
      <c r="C610" s="59">
        <v>4419</v>
      </c>
      <c r="D610" s="60" t="s">
        <v>30</v>
      </c>
      <c r="E610" s="51">
        <f>SUM([1]Paragrafy!E598)</f>
        <v>45</v>
      </c>
      <c r="F610" s="52">
        <f>ROUND([1]Paragrafy!$F598,0)</f>
        <v>8</v>
      </c>
      <c r="G610" s="53">
        <f t="shared" si="153"/>
        <v>0.17777777777777778</v>
      </c>
      <c r="H610" s="51">
        <f t="shared" si="161"/>
        <v>45</v>
      </c>
      <c r="I610" s="51">
        <f t="shared" si="162"/>
        <v>8</v>
      </c>
      <c r="J610" s="51">
        <v>0</v>
      </c>
      <c r="K610" s="51">
        <v>0</v>
      </c>
      <c r="L610" s="55">
        <v>0</v>
      </c>
      <c r="M610" s="55">
        <v>0</v>
      </c>
      <c r="N610" s="50">
        <v>0</v>
      </c>
      <c r="O610" s="55">
        <v>0</v>
      </c>
      <c r="P610" s="55">
        <v>0</v>
      </c>
      <c r="Q610" s="55">
        <v>0</v>
      </c>
      <c r="R610" s="54">
        <f t="shared" si="163"/>
        <v>45</v>
      </c>
      <c r="S610" s="51">
        <f t="shared" si="164"/>
        <v>8</v>
      </c>
      <c r="T610" s="55">
        <v>0</v>
      </c>
      <c r="U610" s="55">
        <v>0</v>
      </c>
      <c r="V610" s="50">
        <v>0</v>
      </c>
      <c r="W610" s="55">
        <v>0</v>
      </c>
      <c r="X610" s="55">
        <v>0</v>
      </c>
      <c r="Y610" s="55">
        <v>0</v>
      </c>
      <c r="Z610" s="55">
        <v>0</v>
      </c>
      <c r="AA610" s="55">
        <v>0</v>
      </c>
      <c r="AB610" s="55">
        <v>0</v>
      </c>
      <c r="AC610" s="55">
        <v>0</v>
      </c>
    </row>
    <row r="611" spans="1:29" s="46" customFormat="1" ht="16.5" customHeight="1">
      <c r="A611" s="65"/>
      <c r="B611" s="196" t="s">
        <v>190</v>
      </c>
      <c r="C611" s="110"/>
      <c r="D611" s="39" t="s">
        <v>189</v>
      </c>
      <c r="E611" s="162">
        <f>SUM(E612:E639)</f>
        <v>7877649</v>
      </c>
      <c r="F611" s="162">
        <f>SUM(F612:F639)</f>
        <v>4723126</v>
      </c>
      <c r="G611" s="58">
        <f t="shared" si="153"/>
        <v>0.59956035106413097</v>
      </c>
      <c r="H611" s="162">
        <f t="shared" ref="H611:AC611" si="165">SUM(H612:H639)</f>
        <v>7877649</v>
      </c>
      <c r="I611" s="162">
        <f t="shared" si="165"/>
        <v>4723126</v>
      </c>
      <c r="J611" s="162">
        <f t="shared" si="165"/>
        <v>181280</v>
      </c>
      <c r="K611" s="162">
        <f t="shared" si="165"/>
        <v>172280</v>
      </c>
      <c r="L611" s="162">
        <f t="shared" si="165"/>
        <v>2838720</v>
      </c>
      <c r="M611" s="162">
        <f t="shared" si="165"/>
        <v>2773418</v>
      </c>
      <c r="N611" s="186">
        <f t="shared" si="165"/>
        <v>44000</v>
      </c>
      <c r="O611" s="162">
        <f t="shared" si="165"/>
        <v>40000</v>
      </c>
      <c r="P611" s="162">
        <f t="shared" si="165"/>
        <v>10000</v>
      </c>
      <c r="Q611" s="162">
        <f t="shared" si="165"/>
        <v>0</v>
      </c>
      <c r="R611" s="186">
        <f t="shared" si="165"/>
        <v>4803649</v>
      </c>
      <c r="S611" s="162">
        <f t="shared" si="165"/>
        <v>1737428</v>
      </c>
      <c r="T611" s="162">
        <f t="shared" si="165"/>
        <v>0</v>
      </c>
      <c r="U611" s="162">
        <f t="shared" si="165"/>
        <v>0</v>
      </c>
      <c r="V611" s="186">
        <f t="shared" si="165"/>
        <v>0</v>
      </c>
      <c r="W611" s="162">
        <f t="shared" si="165"/>
        <v>0</v>
      </c>
      <c r="X611" s="162">
        <f t="shared" si="165"/>
        <v>0</v>
      </c>
      <c r="Y611" s="162">
        <f t="shared" si="165"/>
        <v>0</v>
      </c>
      <c r="Z611" s="162">
        <f t="shared" si="165"/>
        <v>0</v>
      </c>
      <c r="AA611" s="162">
        <f t="shared" si="165"/>
        <v>0</v>
      </c>
      <c r="AB611" s="162">
        <f t="shared" si="165"/>
        <v>0</v>
      </c>
      <c r="AC611" s="162">
        <f t="shared" si="165"/>
        <v>0</v>
      </c>
    </row>
    <row r="612" spans="1:29" ht="47.25" customHeight="1">
      <c r="A612" s="64"/>
      <c r="B612" s="82"/>
      <c r="C612" s="59">
        <v>2320</v>
      </c>
      <c r="D612" s="60" t="s">
        <v>121</v>
      </c>
      <c r="E612" s="51">
        <f>SUM([1]Paragrafy!E600)</f>
        <v>40000</v>
      </c>
      <c r="F612" s="52">
        <f>ROUND([1]Paragrafy!$F600,0)</f>
        <v>40000</v>
      </c>
      <c r="G612" s="53">
        <f t="shared" si="153"/>
        <v>1</v>
      </c>
      <c r="H612" s="51">
        <f t="shared" ref="H612:H639" si="166">SUM(E612)</f>
        <v>40000</v>
      </c>
      <c r="I612" s="51">
        <f t="shared" ref="I612:I639" si="167">SUM(F612)</f>
        <v>40000</v>
      </c>
      <c r="J612" s="55">
        <v>0</v>
      </c>
      <c r="K612" s="55">
        <v>0</v>
      </c>
      <c r="L612" s="55">
        <v>0</v>
      </c>
      <c r="M612" s="55">
        <v>0</v>
      </c>
      <c r="N612" s="54">
        <f>SUM(E612)</f>
        <v>40000</v>
      </c>
      <c r="O612" s="51">
        <f>SUM(F612)</f>
        <v>40000</v>
      </c>
      <c r="P612" s="55">
        <v>0</v>
      </c>
      <c r="Q612" s="55">
        <v>0</v>
      </c>
      <c r="R612" s="50">
        <v>0</v>
      </c>
      <c r="S612" s="55">
        <v>0</v>
      </c>
      <c r="T612" s="55">
        <v>0</v>
      </c>
      <c r="U612" s="55">
        <v>0</v>
      </c>
      <c r="V612" s="50">
        <v>0</v>
      </c>
      <c r="W612" s="55">
        <v>0</v>
      </c>
      <c r="X612" s="55">
        <v>0</v>
      </c>
      <c r="Y612" s="55">
        <v>0</v>
      </c>
      <c r="Z612" s="55">
        <v>0</v>
      </c>
      <c r="AA612" s="55">
        <v>0</v>
      </c>
      <c r="AB612" s="55">
        <v>0</v>
      </c>
      <c r="AC612" s="55">
        <v>0</v>
      </c>
    </row>
    <row r="613" spans="1:29" ht="39" customHeight="1">
      <c r="A613" s="64"/>
      <c r="B613" s="82"/>
      <c r="C613" s="59">
        <v>2710</v>
      </c>
      <c r="D613" s="60" t="s">
        <v>45</v>
      </c>
      <c r="E613" s="51">
        <f>SUM([1]Paragrafy!E601)</f>
        <v>4000</v>
      </c>
      <c r="F613" s="52">
        <f>ROUND([1]Paragrafy!$F601,0)</f>
        <v>0</v>
      </c>
      <c r="G613" s="53">
        <f t="shared" si="153"/>
        <v>0</v>
      </c>
      <c r="H613" s="51">
        <f t="shared" si="166"/>
        <v>4000</v>
      </c>
      <c r="I613" s="51">
        <f t="shared" si="167"/>
        <v>0</v>
      </c>
      <c r="J613" s="55">
        <v>0</v>
      </c>
      <c r="K613" s="55">
        <v>0</v>
      </c>
      <c r="L613" s="55">
        <v>0</v>
      </c>
      <c r="M613" s="55">
        <v>0</v>
      </c>
      <c r="N613" s="54">
        <f>SUM(E613)</f>
        <v>4000</v>
      </c>
      <c r="O613" s="51">
        <f>SUM(F613)</f>
        <v>0</v>
      </c>
      <c r="P613" s="55">
        <v>0</v>
      </c>
      <c r="Q613" s="55">
        <v>0</v>
      </c>
      <c r="R613" s="50">
        <v>0</v>
      </c>
      <c r="S613" s="55">
        <v>0</v>
      </c>
      <c r="T613" s="55">
        <v>0</v>
      </c>
      <c r="U613" s="55">
        <v>0</v>
      </c>
      <c r="V613" s="50">
        <v>0</v>
      </c>
      <c r="W613" s="55">
        <v>0</v>
      </c>
      <c r="X613" s="55">
        <v>0</v>
      </c>
      <c r="Y613" s="55">
        <v>0</v>
      </c>
      <c r="Z613" s="55">
        <v>0</v>
      </c>
      <c r="AA613" s="55">
        <v>0</v>
      </c>
      <c r="AB613" s="55">
        <v>0</v>
      </c>
      <c r="AC613" s="55">
        <v>0</v>
      </c>
    </row>
    <row r="614" spans="1:29" ht="15" customHeight="1">
      <c r="A614" s="64"/>
      <c r="B614" s="82"/>
      <c r="C614" s="59">
        <v>3020</v>
      </c>
      <c r="D614" s="60" t="s">
        <v>40</v>
      </c>
      <c r="E614" s="51">
        <f>SUM([1]Paragrafy!E602)</f>
        <v>10000</v>
      </c>
      <c r="F614" s="52">
        <f>ROUND([1]Paragrafy!$F602,0)</f>
        <v>0</v>
      </c>
      <c r="G614" s="53">
        <f t="shared" si="153"/>
        <v>0</v>
      </c>
      <c r="H614" s="51">
        <f t="shared" si="166"/>
        <v>10000</v>
      </c>
      <c r="I614" s="51">
        <f t="shared" si="167"/>
        <v>0</v>
      </c>
      <c r="J614" s="55">
        <v>0</v>
      </c>
      <c r="K614" s="55">
        <v>0</v>
      </c>
      <c r="L614" s="55">
        <v>0</v>
      </c>
      <c r="M614" s="55">
        <v>0</v>
      </c>
      <c r="N614" s="50">
        <v>0</v>
      </c>
      <c r="O614" s="55">
        <v>0</v>
      </c>
      <c r="P614" s="51">
        <f>SUM(E614)</f>
        <v>10000</v>
      </c>
      <c r="Q614" s="51">
        <f>SUM(F614)</f>
        <v>0</v>
      </c>
      <c r="R614" s="50">
        <v>0</v>
      </c>
      <c r="S614" s="55">
        <v>0</v>
      </c>
      <c r="T614" s="55">
        <v>0</v>
      </c>
      <c r="U614" s="55">
        <v>0</v>
      </c>
      <c r="V614" s="50">
        <v>0</v>
      </c>
      <c r="W614" s="55">
        <v>0</v>
      </c>
      <c r="X614" s="55">
        <v>0</v>
      </c>
      <c r="Y614" s="55">
        <v>0</v>
      </c>
      <c r="Z614" s="55">
        <v>0</v>
      </c>
      <c r="AA614" s="55">
        <v>0</v>
      </c>
      <c r="AB614" s="55">
        <v>0</v>
      </c>
      <c r="AC614" s="55">
        <v>0</v>
      </c>
    </row>
    <row r="615" spans="1:29">
      <c r="A615" s="64"/>
      <c r="B615" s="82"/>
      <c r="C615" s="59">
        <v>4017</v>
      </c>
      <c r="D615" s="60" t="s">
        <v>39</v>
      </c>
      <c r="E615" s="51">
        <f>SUM([1]Paragrafy!E603)</f>
        <v>399857</v>
      </c>
      <c r="F615" s="52">
        <f>ROUND([1]Paragrafy!$F603,0)</f>
        <v>234323</v>
      </c>
      <c r="G615" s="53">
        <f t="shared" si="153"/>
        <v>0.58601700107788535</v>
      </c>
      <c r="H615" s="51">
        <f t="shared" si="166"/>
        <v>399857</v>
      </c>
      <c r="I615" s="51">
        <f t="shared" si="167"/>
        <v>234323</v>
      </c>
      <c r="J615" s="55">
        <v>0</v>
      </c>
      <c r="K615" s="55">
        <v>0</v>
      </c>
      <c r="L615" s="51">
        <v>0</v>
      </c>
      <c r="M615" s="51">
        <v>0</v>
      </c>
      <c r="N615" s="50">
        <v>0</v>
      </c>
      <c r="O615" s="55">
        <v>0</v>
      </c>
      <c r="P615" s="51">
        <v>0</v>
      </c>
      <c r="Q615" s="51">
        <v>0</v>
      </c>
      <c r="R615" s="54">
        <f t="shared" ref="R615:S620" si="168">SUM(H615)</f>
        <v>399857</v>
      </c>
      <c r="S615" s="51">
        <f t="shared" si="168"/>
        <v>234323</v>
      </c>
      <c r="T615" s="55">
        <v>0</v>
      </c>
      <c r="U615" s="55">
        <v>0</v>
      </c>
      <c r="V615" s="50">
        <v>0</v>
      </c>
      <c r="W615" s="55">
        <v>0</v>
      </c>
      <c r="X615" s="55">
        <v>0</v>
      </c>
      <c r="Y615" s="55">
        <v>0</v>
      </c>
      <c r="Z615" s="55">
        <v>0</v>
      </c>
      <c r="AA615" s="55">
        <v>0</v>
      </c>
      <c r="AB615" s="55">
        <v>0</v>
      </c>
      <c r="AC615" s="55">
        <v>0</v>
      </c>
    </row>
    <row r="616" spans="1:29">
      <c r="A616" s="64"/>
      <c r="B616" s="82"/>
      <c r="C616" s="59">
        <v>4019</v>
      </c>
      <c r="D616" s="60" t="s">
        <v>39</v>
      </c>
      <c r="E616" s="51">
        <f>SUM([1]Paragrafy!E604)</f>
        <v>70564</v>
      </c>
      <c r="F616" s="52">
        <f>ROUND([1]Paragrafy!$F604,0)</f>
        <v>41352</v>
      </c>
      <c r="G616" s="53">
        <f t="shared" si="153"/>
        <v>0.58602120061221019</v>
      </c>
      <c r="H616" s="51">
        <f t="shared" si="166"/>
        <v>70564</v>
      </c>
      <c r="I616" s="51">
        <f t="shared" si="167"/>
        <v>41352</v>
      </c>
      <c r="J616" s="55">
        <v>0</v>
      </c>
      <c r="K616" s="55">
        <v>0</v>
      </c>
      <c r="L616" s="51">
        <v>0</v>
      </c>
      <c r="M616" s="51">
        <v>0</v>
      </c>
      <c r="N616" s="50">
        <v>0</v>
      </c>
      <c r="O616" s="55">
        <v>0</v>
      </c>
      <c r="P616" s="51">
        <v>0</v>
      </c>
      <c r="Q616" s="51">
        <v>0</v>
      </c>
      <c r="R616" s="54">
        <f t="shared" si="168"/>
        <v>70564</v>
      </c>
      <c r="S616" s="51">
        <f t="shared" si="168"/>
        <v>41352</v>
      </c>
      <c r="T616" s="55">
        <v>0</v>
      </c>
      <c r="U616" s="55">
        <v>0</v>
      </c>
      <c r="V616" s="50">
        <v>0</v>
      </c>
      <c r="W616" s="55">
        <v>0</v>
      </c>
      <c r="X616" s="55">
        <v>0</v>
      </c>
      <c r="Y616" s="55">
        <v>0</v>
      </c>
      <c r="Z616" s="55">
        <v>0</v>
      </c>
      <c r="AA616" s="55">
        <v>0</v>
      </c>
      <c r="AB616" s="55">
        <v>0</v>
      </c>
      <c r="AC616" s="55">
        <v>0</v>
      </c>
    </row>
    <row r="617" spans="1:29">
      <c r="A617" s="64"/>
      <c r="B617" s="82"/>
      <c r="C617" s="59">
        <v>4117</v>
      </c>
      <c r="D617" s="60" t="s">
        <v>5</v>
      </c>
      <c r="E617" s="51">
        <f>SUM([1]Paragrafy!E605)</f>
        <v>63695</v>
      </c>
      <c r="F617" s="52">
        <f>ROUND([1]Paragrafy!$F605,0)</f>
        <v>39635</v>
      </c>
      <c r="G617" s="53">
        <f t="shared" si="153"/>
        <v>0.62226234398304414</v>
      </c>
      <c r="H617" s="51">
        <f t="shared" si="166"/>
        <v>63695</v>
      </c>
      <c r="I617" s="51">
        <f t="shared" si="167"/>
        <v>39635</v>
      </c>
      <c r="J617" s="55">
        <v>0</v>
      </c>
      <c r="K617" s="55">
        <v>0</v>
      </c>
      <c r="L617" s="51">
        <v>0</v>
      </c>
      <c r="M617" s="51">
        <v>0</v>
      </c>
      <c r="N617" s="50">
        <v>0</v>
      </c>
      <c r="O617" s="55">
        <v>0</v>
      </c>
      <c r="P617" s="51">
        <v>0</v>
      </c>
      <c r="Q617" s="51">
        <v>0</v>
      </c>
      <c r="R617" s="54">
        <f t="shared" si="168"/>
        <v>63695</v>
      </c>
      <c r="S617" s="51">
        <f t="shared" si="168"/>
        <v>39635</v>
      </c>
      <c r="T617" s="55">
        <v>0</v>
      </c>
      <c r="U617" s="55">
        <v>0</v>
      </c>
      <c r="V617" s="50">
        <v>0</v>
      </c>
      <c r="W617" s="55">
        <v>0</v>
      </c>
      <c r="X617" s="55">
        <v>0</v>
      </c>
      <c r="Y617" s="55">
        <v>0</v>
      </c>
      <c r="Z617" s="55">
        <v>0</v>
      </c>
      <c r="AA617" s="55">
        <v>0</v>
      </c>
      <c r="AB617" s="55">
        <v>0</v>
      </c>
      <c r="AC617" s="55">
        <v>0</v>
      </c>
    </row>
    <row r="618" spans="1:29">
      <c r="A618" s="64"/>
      <c r="B618" s="82"/>
      <c r="C618" s="59">
        <v>4119</v>
      </c>
      <c r="D618" s="60" t="s">
        <v>5</v>
      </c>
      <c r="E618" s="51">
        <f>SUM([1]Paragrafy!E606)</f>
        <v>11240</v>
      </c>
      <c r="F618" s="52">
        <f>ROUND([1]Paragrafy!$F606,0)</f>
        <v>6995</v>
      </c>
      <c r="G618" s="53">
        <f t="shared" si="153"/>
        <v>0.62233096085409256</v>
      </c>
      <c r="H618" s="51">
        <f t="shared" si="166"/>
        <v>11240</v>
      </c>
      <c r="I618" s="51">
        <f t="shared" si="167"/>
        <v>6995</v>
      </c>
      <c r="J618" s="55">
        <v>0</v>
      </c>
      <c r="K618" s="55">
        <v>0</v>
      </c>
      <c r="L618" s="51">
        <v>0</v>
      </c>
      <c r="M618" s="51">
        <v>0</v>
      </c>
      <c r="N618" s="50">
        <v>0</v>
      </c>
      <c r="O618" s="55">
        <v>0</v>
      </c>
      <c r="P618" s="51">
        <v>0</v>
      </c>
      <c r="Q618" s="51">
        <v>0</v>
      </c>
      <c r="R618" s="54">
        <f t="shared" si="168"/>
        <v>11240</v>
      </c>
      <c r="S618" s="51">
        <f t="shared" si="168"/>
        <v>6995</v>
      </c>
      <c r="T618" s="55">
        <v>0</v>
      </c>
      <c r="U618" s="55">
        <v>0</v>
      </c>
      <c r="V618" s="50">
        <v>0</v>
      </c>
      <c r="W618" s="55">
        <v>0</v>
      </c>
      <c r="X618" s="55">
        <v>0</v>
      </c>
      <c r="Y618" s="55">
        <v>0</v>
      </c>
      <c r="Z618" s="55">
        <v>0</v>
      </c>
      <c r="AA618" s="55">
        <v>0</v>
      </c>
      <c r="AB618" s="55">
        <v>0</v>
      </c>
      <c r="AC618" s="55">
        <v>0</v>
      </c>
    </row>
    <row r="619" spans="1:29">
      <c r="A619" s="64"/>
      <c r="B619" s="82"/>
      <c r="C619" s="59">
        <v>4127</v>
      </c>
      <c r="D619" s="60" t="s">
        <v>4</v>
      </c>
      <c r="E619" s="51">
        <f>SUM([1]Paragrafy!E607)</f>
        <v>15959</v>
      </c>
      <c r="F619" s="52">
        <f>ROUND([1]Paragrafy!$F607,0)</f>
        <v>5704</v>
      </c>
      <c r="G619" s="53">
        <f t="shared" si="153"/>
        <v>0.35741587818785636</v>
      </c>
      <c r="H619" s="51">
        <f t="shared" si="166"/>
        <v>15959</v>
      </c>
      <c r="I619" s="51">
        <f t="shared" si="167"/>
        <v>5704</v>
      </c>
      <c r="J619" s="55">
        <v>0</v>
      </c>
      <c r="K619" s="55">
        <v>0</v>
      </c>
      <c r="L619" s="51">
        <v>0</v>
      </c>
      <c r="M619" s="51">
        <v>0</v>
      </c>
      <c r="N619" s="50">
        <v>0</v>
      </c>
      <c r="O619" s="55">
        <v>0</v>
      </c>
      <c r="P619" s="51">
        <v>0</v>
      </c>
      <c r="Q619" s="51">
        <v>0</v>
      </c>
      <c r="R619" s="54">
        <f t="shared" si="168"/>
        <v>15959</v>
      </c>
      <c r="S619" s="51">
        <f t="shared" si="168"/>
        <v>5704</v>
      </c>
      <c r="T619" s="55">
        <v>0</v>
      </c>
      <c r="U619" s="55">
        <v>0</v>
      </c>
      <c r="V619" s="50">
        <v>0</v>
      </c>
      <c r="W619" s="55">
        <v>0</v>
      </c>
      <c r="X619" s="55">
        <v>0</v>
      </c>
      <c r="Y619" s="55">
        <v>0</v>
      </c>
      <c r="Z619" s="55">
        <v>0</v>
      </c>
      <c r="AA619" s="55">
        <v>0</v>
      </c>
      <c r="AB619" s="55">
        <v>0</v>
      </c>
      <c r="AC619" s="55">
        <v>0</v>
      </c>
    </row>
    <row r="620" spans="1:29" ht="12.75" customHeight="1">
      <c r="A620" s="64"/>
      <c r="B620" s="82"/>
      <c r="C620" s="59">
        <v>4129</v>
      </c>
      <c r="D620" s="60" t="s">
        <v>4</v>
      </c>
      <c r="E620" s="51">
        <f>SUM([1]Paragrafy!E608)</f>
        <v>2817</v>
      </c>
      <c r="F620" s="52">
        <f>ROUND([1]Paragrafy!$F608,0)</f>
        <v>1007</v>
      </c>
      <c r="G620" s="53">
        <f t="shared" si="153"/>
        <v>0.3574724884629038</v>
      </c>
      <c r="H620" s="51">
        <f t="shared" si="166"/>
        <v>2817</v>
      </c>
      <c r="I620" s="51">
        <f t="shared" si="167"/>
        <v>1007</v>
      </c>
      <c r="J620" s="55">
        <v>0</v>
      </c>
      <c r="K620" s="55">
        <v>0</v>
      </c>
      <c r="L620" s="51">
        <v>0</v>
      </c>
      <c r="M620" s="51">
        <v>0</v>
      </c>
      <c r="N620" s="50">
        <v>0</v>
      </c>
      <c r="O620" s="55">
        <v>0</v>
      </c>
      <c r="P620" s="51">
        <v>0</v>
      </c>
      <c r="Q620" s="51">
        <v>0</v>
      </c>
      <c r="R620" s="54">
        <f t="shared" si="168"/>
        <v>2817</v>
      </c>
      <c r="S620" s="51">
        <f t="shared" si="168"/>
        <v>1007</v>
      </c>
      <c r="T620" s="55">
        <v>0</v>
      </c>
      <c r="U620" s="55">
        <v>0</v>
      </c>
      <c r="V620" s="50">
        <v>0</v>
      </c>
      <c r="W620" s="55">
        <v>0</v>
      </c>
      <c r="X620" s="55">
        <v>0</v>
      </c>
      <c r="Y620" s="55">
        <v>0</v>
      </c>
      <c r="Z620" s="55">
        <v>0</v>
      </c>
      <c r="AA620" s="55">
        <v>0</v>
      </c>
      <c r="AB620" s="55">
        <v>0</v>
      </c>
      <c r="AC620" s="55">
        <v>0</v>
      </c>
    </row>
    <row r="621" spans="1:29">
      <c r="A621" s="64"/>
      <c r="B621" s="82"/>
      <c r="C621" s="59">
        <v>4170</v>
      </c>
      <c r="D621" s="62" t="s">
        <v>3</v>
      </c>
      <c r="E621" s="51">
        <f>SUM([1]Paragrafy!E609)</f>
        <v>181280</v>
      </c>
      <c r="F621" s="52">
        <f>ROUND([1]Paragrafy!$F609,0)</f>
        <v>172280</v>
      </c>
      <c r="G621" s="53">
        <f t="shared" si="153"/>
        <v>0.95035304501323914</v>
      </c>
      <c r="H621" s="51">
        <f t="shared" si="166"/>
        <v>181280</v>
      </c>
      <c r="I621" s="51">
        <f t="shared" si="167"/>
        <v>172280</v>
      </c>
      <c r="J621" s="51">
        <f>SUM(H621)</f>
        <v>181280</v>
      </c>
      <c r="K621" s="51">
        <f>SUM(I621)</f>
        <v>172280</v>
      </c>
      <c r="L621" s="55">
        <v>0</v>
      </c>
      <c r="M621" s="55">
        <v>0</v>
      </c>
      <c r="N621" s="50">
        <v>0</v>
      </c>
      <c r="O621" s="55">
        <v>0</v>
      </c>
      <c r="P621" s="55">
        <v>0</v>
      </c>
      <c r="Q621" s="55">
        <v>0</v>
      </c>
      <c r="R621" s="50">
        <v>0</v>
      </c>
      <c r="S621" s="55">
        <v>0</v>
      </c>
      <c r="T621" s="55">
        <v>0</v>
      </c>
      <c r="U621" s="55">
        <v>0</v>
      </c>
      <c r="V621" s="50">
        <v>0</v>
      </c>
      <c r="W621" s="55">
        <v>0</v>
      </c>
      <c r="X621" s="55">
        <v>0</v>
      </c>
      <c r="Y621" s="55">
        <v>0</v>
      </c>
      <c r="Z621" s="55">
        <v>0</v>
      </c>
      <c r="AA621" s="55">
        <v>0</v>
      </c>
      <c r="AB621" s="55">
        <v>0</v>
      </c>
      <c r="AC621" s="55">
        <v>0</v>
      </c>
    </row>
    <row r="622" spans="1:29">
      <c r="A622" s="64"/>
      <c r="B622" s="82"/>
      <c r="C622" s="59">
        <v>4177</v>
      </c>
      <c r="D622" s="60" t="s">
        <v>3</v>
      </c>
      <c r="E622" s="51">
        <f>SUM([1]Paragrafy!E610)</f>
        <v>40980</v>
      </c>
      <c r="F622" s="52">
        <f>ROUND([1]Paragrafy!$F610,0)</f>
        <v>4530</v>
      </c>
      <c r="G622" s="53">
        <f t="shared" si="153"/>
        <v>0.11054172767203514</v>
      </c>
      <c r="H622" s="51">
        <f t="shared" si="166"/>
        <v>40980</v>
      </c>
      <c r="I622" s="51">
        <f t="shared" si="167"/>
        <v>4530</v>
      </c>
      <c r="J622" s="51">
        <v>0</v>
      </c>
      <c r="K622" s="51">
        <v>0</v>
      </c>
      <c r="L622" s="55">
        <v>0</v>
      </c>
      <c r="M622" s="55">
        <v>0</v>
      </c>
      <c r="N622" s="50">
        <v>0</v>
      </c>
      <c r="O622" s="55">
        <v>0</v>
      </c>
      <c r="P622" s="55">
        <v>0</v>
      </c>
      <c r="Q622" s="55">
        <v>0</v>
      </c>
      <c r="R622" s="54">
        <f>SUM(H622)</f>
        <v>40980</v>
      </c>
      <c r="S622" s="51">
        <f>SUM(I622)</f>
        <v>4530</v>
      </c>
      <c r="T622" s="55">
        <v>0</v>
      </c>
      <c r="U622" s="55">
        <v>0</v>
      </c>
      <c r="V622" s="50">
        <v>0</v>
      </c>
      <c r="W622" s="55">
        <v>0</v>
      </c>
      <c r="X622" s="55">
        <v>0</v>
      </c>
      <c r="Y622" s="55">
        <v>0</v>
      </c>
      <c r="Z622" s="55">
        <v>0</v>
      </c>
      <c r="AA622" s="55">
        <v>0</v>
      </c>
      <c r="AB622" s="55">
        <v>0</v>
      </c>
      <c r="AC622" s="55">
        <v>0</v>
      </c>
    </row>
    <row r="623" spans="1:29">
      <c r="A623" s="64"/>
      <c r="B623" s="82"/>
      <c r="C623" s="59">
        <v>4179</v>
      </c>
      <c r="D623" s="60" t="s">
        <v>3</v>
      </c>
      <c r="E623" s="51">
        <f>SUM([1]Paragrafy!E611)</f>
        <v>4850</v>
      </c>
      <c r="F623" s="52">
        <f>ROUND([1]Paragrafy!$F611,0)</f>
        <v>799</v>
      </c>
      <c r="G623" s="53">
        <f t="shared" si="153"/>
        <v>0.16474226804123712</v>
      </c>
      <c r="H623" s="51">
        <f t="shared" si="166"/>
        <v>4850</v>
      </c>
      <c r="I623" s="51">
        <f t="shared" si="167"/>
        <v>799</v>
      </c>
      <c r="J623" s="51">
        <v>0</v>
      </c>
      <c r="K623" s="51">
        <v>0</v>
      </c>
      <c r="L623" s="55">
        <v>0</v>
      </c>
      <c r="M623" s="55">
        <v>0</v>
      </c>
      <c r="N623" s="50">
        <v>0</v>
      </c>
      <c r="O623" s="55">
        <v>0</v>
      </c>
      <c r="P623" s="55">
        <v>0</v>
      </c>
      <c r="Q623" s="55">
        <v>0</v>
      </c>
      <c r="R623" s="54">
        <f>SUM(H623)</f>
        <v>4850</v>
      </c>
      <c r="S623" s="51">
        <f>SUM(I623)</f>
        <v>799</v>
      </c>
      <c r="T623" s="55">
        <v>0</v>
      </c>
      <c r="U623" s="55">
        <v>0</v>
      </c>
      <c r="V623" s="50">
        <v>0</v>
      </c>
      <c r="W623" s="55">
        <v>0</v>
      </c>
      <c r="X623" s="55">
        <v>0</v>
      </c>
      <c r="Y623" s="55">
        <v>0</v>
      </c>
      <c r="Z623" s="55">
        <v>0</v>
      </c>
      <c r="AA623" s="55">
        <v>0</v>
      </c>
      <c r="AB623" s="55">
        <v>0</v>
      </c>
      <c r="AC623" s="55">
        <v>0</v>
      </c>
    </row>
    <row r="624" spans="1:29">
      <c r="A624" s="64"/>
      <c r="B624" s="82"/>
      <c r="C624" s="59">
        <v>4210</v>
      </c>
      <c r="D624" s="60" t="s">
        <v>2</v>
      </c>
      <c r="E624" s="51">
        <f>SUM([1]Paragrafy!E612)</f>
        <v>181620</v>
      </c>
      <c r="F624" s="52">
        <f>ROUND([1]Paragrafy!$F612,0)</f>
        <v>161164</v>
      </c>
      <c r="G624" s="53">
        <f t="shared" si="153"/>
        <v>0.88736923246338506</v>
      </c>
      <c r="H624" s="51">
        <f t="shared" si="166"/>
        <v>181620</v>
      </c>
      <c r="I624" s="51">
        <f t="shared" si="167"/>
        <v>161164</v>
      </c>
      <c r="J624" s="55">
        <v>0</v>
      </c>
      <c r="K624" s="55">
        <v>0</v>
      </c>
      <c r="L624" s="51">
        <f>SUM(H624)</f>
        <v>181620</v>
      </c>
      <c r="M624" s="51">
        <f>SUM(F624)</f>
        <v>161164</v>
      </c>
      <c r="N624" s="50">
        <v>0</v>
      </c>
      <c r="O624" s="55">
        <v>0</v>
      </c>
      <c r="P624" s="55">
        <v>0</v>
      </c>
      <c r="Q624" s="55">
        <v>0</v>
      </c>
      <c r="R624" s="50">
        <v>0</v>
      </c>
      <c r="S624" s="55">
        <v>0</v>
      </c>
      <c r="T624" s="55">
        <v>0</v>
      </c>
      <c r="U624" s="55">
        <v>0</v>
      </c>
      <c r="V624" s="50">
        <v>0</v>
      </c>
      <c r="W624" s="55">
        <v>0</v>
      </c>
      <c r="X624" s="55">
        <v>0</v>
      </c>
      <c r="Y624" s="55">
        <v>0</v>
      </c>
      <c r="Z624" s="55">
        <v>0</v>
      </c>
      <c r="AA624" s="55">
        <v>0</v>
      </c>
      <c r="AB624" s="55">
        <v>0</v>
      </c>
      <c r="AC624" s="55">
        <v>0</v>
      </c>
    </row>
    <row r="625" spans="1:29">
      <c r="A625" s="64"/>
      <c r="B625" s="82"/>
      <c r="C625" s="59">
        <v>4217</v>
      </c>
      <c r="D625" s="60" t="s">
        <v>2</v>
      </c>
      <c r="E625" s="51">
        <f>SUM([1]Paragrafy!E613)</f>
        <v>102261</v>
      </c>
      <c r="F625" s="52">
        <f>ROUND([1]Paragrafy!$F613,0)</f>
        <v>2357</v>
      </c>
      <c r="G625" s="53">
        <f t="shared" si="153"/>
        <v>2.3048865158760427E-2</v>
      </c>
      <c r="H625" s="51">
        <f t="shared" si="166"/>
        <v>102261</v>
      </c>
      <c r="I625" s="51">
        <f t="shared" si="167"/>
        <v>2357</v>
      </c>
      <c r="J625" s="55">
        <v>0</v>
      </c>
      <c r="K625" s="55">
        <v>0</v>
      </c>
      <c r="L625" s="51">
        <v>0</v>
      </c>
      <c r="M625" s="51">
        <v>0</v>
      </c>
      <c r="N625" s="50">
        <v>0</v>
      </c>
      <c r="O625" s="55">
        <v>0</v>
      </c>
      <c r="P625" s="55">
        <v>0</v>
      </c>
      <c r="Q625" s="55">
        <v>0</v>
      </c>
      <c r="R625" s="54">
        <f>SUM(H625)</f>
        <v>102261</v>
      </c>
      <c r="S625" s="51">
        <f>SUM(I625)</f>
        <v>2357</v>
      </c>
      <c r="T625" s="55">
        <v>0</v>
      </c>
      <c r="U625" s="55">
        <v>0</v>
      </c>
      <c r="V625" s="50">
        <v>0</v>
      </c>
      <c r="W625" s="55">
        <v>0</v>
      </c>
      <c r="X625" s="55">
        <v>0</v>
      </c>
      <c r="Y625" s="55">
        <v>0</v>
      </c>
      <c r="Z625" s="55">
        <v>0</v>
      </c>
      <c r="AA625" s="55">
        <v>0</v>
      </c>
      <c r="AB625" s="55">
        <v>0</v>
      </c>
      <c r="AC625" s="55">
        <v>0</v>
      </c>
    </row>
    <row r="626" spans="1:29">
      <c r="A626" s="64"/>
      <c r="B626" s="82"/>
      <c r="C626" s="59">
        <v>4219</v>
      </c>
      <c r="D626" s="60" t="s">
        <v>2</v>
      </c>
      <c r="E626" s="51">
        <f>SUM([1]Paragrafy!E614)</f>
        <v>18046</v>
      </c>
      <c r="F626" s="52">
        <f>ROUND([1]Paragrafy!$F614,0)</f>
        <v>416</v>
      </c>
      <c r="G626" s="53">
        <f t="shared" si="153"/>
        <v>2.305219993350327E-2</v>
      </c>
      <c r="H626" s="51">
        <f t="shared" si="166"/>
        <v>18046</v>
      </c>
      <c r="I626" s="51">
        <f t="shared" si="167"/>
        <v>416</v>
      </c>
      <c r="J626" s="55">
        <v>0</v>
      </c>
      <c r="K626" s="55">
        <v>0</v>
      </c>
      <c r="L626" s="51">
        <v>0</v>
      </c>
      <c r="M626" s="51">
        <v>0</v>
      </c>
      <c r="N626" s="50">
        <v>0</v>
      </c>
      <c r="O626" s="55">
        <v>0</v>
      </c>
      <c r="P626" s="55">
        <v>0</v>
      </c>
      <c r="Q626" s="55">
        <v>0</v>
      </c>
      <c r="R626" s="54">
        <f>SUM(H626)</f>
        <v>18046</v>
      </c>
      <c r="S626" s="51">
        <f>SUM(I626)</f>
        <v>416</v>
      </c>
      <c r="T626" s="55">
        <v>0</v>
      </c>
      <c r="U626" s="55">
        <v>0</v>
      </c>
      <c r="V626" s="50">
        <v>0</v>
      </c>
      <c r="W626" s="55">
        <v>0</v>
      </c>
      <c r="X626" s="55">
        <v>0</v>
      </c>
      <c r="Y626" s="55">
        <v>0</v>
      </c>
      <c r="Z626" s="55">
        <v>0</v>
      </c>
      <c r="AA626" s="55">
        <v>0</v>
      </c>
      <c r="AB626" s="55">
        <v>0</v>
      </c>
      <c r="AC626" s="55">
        <v>0</v>
      </c>
    </row>
    <row r="627" spans="1:29">
      <c r="A627" s="64"/>
      <c r="B627" s="82"/>
      <c r="C627" s="59">
        <v>4300</v>
      </c>
      <c r="D627" s="60" t="s">
        <v>1</v>
      </c>
      <c r="E627" s="51">
        <f>SUM([1]Paragrafy!E615)</f>
        <v>2628790</v>
      </c>
      <c r="F627" s="52">
        <f>ROUND([1]Paragrafy!$F615,0)</f>
        <v>2599177</v>
      </c>
      <c r="G627" s="53">
        <f t="shared" si="153"/>
        <v>0.98873512148174636</v>
      </c>
      <c r="H627" s="51">
        <f t="shared" si="166"/>
        <v>2628790</v>
      </c>
      <c r="I627" s="51">
        <f t="shared" si="167"/>
        <v>2599177</v>
      </c>
      <c r="J627" s="55">
        <v>0</v>
      </c>
      <c r="K627" s="55">
        <v>0</v>
      </c>
      <c r="L627" s="51">
        <f>SUM(H627)</f>
        <v>2628790</v>
      </c>
      <c r="M627" s="51">
        <f>SUM(F627)</f>
        <v>2599177</v>
      </c>
      <c r="N627" s="50">
        <v>0</v>
      </c>
      <c r="O627" s="55">
        <v>0</v>
      </c>
      <c r="P627" s="55">
        <v>0</v>
      </c>
      <c r="Q627" s="55">
        <v>0</v>
      </c>
      <c r="R627" s="50">
        <v>0</v>
      </c>
      <c r="S627" s="55">
        <v>0</v>
      </c>
      <c r="T627" s="55">
        <v>0</v>
      </c>
      <c r="U627" s="55">
        <v>0</v>
      </c>
      <c r="V627" s="50">
        <v>0</v>
      </c>
      <c r="W627" s="55">
        <v>0</v>
      </c>
      <c r="X627" s="55">
        <v>0</v>
      </c>
      <c r="Y627" s="55">
        <v>0</v>
      </c>
      <c r="Z627" s="55">
        <v>0</v>
      </c>
      <c r="AA627" s="55">
        <v>0</v>
      </c>
      <c r="AB627" s="55">
        <v>0</v>
      </c>
      <c r="AC627" s="55">
        <v>0</v>
      </c>
    </row>
    <row r="628" spans="1:29">
      <c r="A628" s="64"/>
      <c r="B628" s="82"/>
      <c r="C628" s="59">
        <v>4307</v>
      </c>
      <c r="D628" s="60" t="s">
        <v>1</v>
      </c>
      <c r="E628" s="51">
        <f>SUM([1]Paragrafy!E616)</f>
        <v>3138522</v>
      </c>
      <c r="F628" s="52">
        <f>ROUND([1]Paragrafy!$F616,0)</f>
        <v>1078725</v>
      </c>
      <c r="G628" s="53">
        <f t="shared" si="153"/>
        <v>0.34370477568740954</v>
      </c>
      <c r="H628" s="51">
        <f t="shared" si="166"/>
        <v>3138522</v>
      </c>
      <c r="I628" s="51">
        <f t="shared" si="167"/>
        <v>1078725</v>
      </c>
      <c r="J628" s="55">
        <v>0</v>
      </c>
      <c r="K628" s="55">
        <v>0</v>
      </c>
      <c r="L628" s="51">
        <v>0</v>
      </c>
      <c r="M628" s="51">
        <v>0</v>
      </c>
      <c r="N628" s="50">
        <v>0</v>
      </c>
      <c r="O628" s="55">
        <v>0</v>
      </c>
      <c r="P628" s="55">
        <v>0</v>
      </c>
      <c r="Q628" s="55">
        <v>0</v>
      </c>
      <c r="R628" s="54">
        <f>SUM(H628)</f>
        <v>3138522</v>
      </c>
      <c r="S628" s="51">
        <f>SUM(I628)</f>
        <v>1078725</v>
      </c>
      <c r="T628" s="55">
        <v>0</v>
      </c>
      <c r="U628" s="55">
        <v>0</v>
      </c>
      <c r="V628" s="50">
        <v>0</v>
      </c>
      <c r="W628" s="55">
        <v>0</v>
      </c>
      <c r="X628" s="55">
        <v>0</v>
      </c>
      <c r="Y628" s="55">
        <v>0</v>
      </c>
      <c r="Z628" s="55">
        <v>0</v>
      </c>
      <c r="AA628" s="55">
        <v>0</v>
      </c>
      <c r="AB628" s="55">
        <v>0</v>
      </c>
      <c r="AC628" s="55">
        <v>0</v>
      </c>
    </row>
    <row r="629" spans="1:29">
      <c r="A629" s="64"/>
      <c r="B629" s="82"/>
      <c r="C629" s="59">
        <v>4309</v>
      </c>
      <c r="D629" s="60" t="s">
        <v>1</v>
      </c>
      <c r="E629" s="51">
        <f>SUM([1]Paragrafy!E617)</f>
        <v>372909</v>
      </c>
      <c r="F629" s="52">
        <f>ROUND([1]Paragrafy!$F617,0)</f>
        <v>190363</v>
      </c>
      <c r="G629" s="53">
        <f t="shared" si="153"/>
        <v>0.51048110933230362</v>
      </c>
      <c r="H629" s="51">
        <f t="shared" si="166"/>
        <v>372909</v>
      </c>
      <c r="I629" s="51">
        <f t="shared" si="167"/>
        <v>190363</v>
      </c>
      <c r="J629" s="55">
        <v>0</v>
      </c>
      <c r="K629" s="55">
        <v>0</v>
      </c>
      <c r="L629" s="51">
        <v>0</v>
      </c>
      <c r="M629" s="51">
        <v>0</v>
      </c>
      <c r="N629" s="50">
        <v>0</v>
      </c>
      <c r="O629" s="55">
        <v>0</v>
      </c>
      <c r="P629" s="55">
        <v>0</v>
      </c>
      <c r="Q629" s="55">
        <v>0</v>
      </c>
      <c r="R629" s="54">
        <f>SUM(H629)</f>
        <v>372909</v>
      </c>
      <c r="S629" s="51">
        <f>SUM(I629)</f>
        <v>190363</v>
      </c>
      <c r="T629" s="55">
        <v>0</v>
      </c>
      <c r="U629" s="55">
        <v>0</v>
      </c>
      <c r="V629" s="50">
        <v>0</v>
      </c>
      <c r="W629" s="55">
        <v>0</v>
      </c>
      <c r="X629" s="55">
        <v>0</v>
      </c>
      <c r="Y629" s="55">
        <v>0</v>
      </c>
      <c r="Z629" s="55">
        <v>0</v>
      </c>
      <c r="AA629" s="55">
        <v>0</v>
      </c>
      <c r="AB629" s="55">
        <v>0</v>
      </c>
      <c r="AC629" s="55">
        <v>0</v>
      </c>
    </row>
    <row r="630" spans="1:29">
      <c r="A630" s="64"/>
      <c r="B630" s="82"/>
      <c r="C630" s="59">
        <v>4380</v>
      </c>
      <c r="D630" s="60" t="s">
        <v>67</v>
      </c>
      <c r="E630" s="51">
        <f>SUM([1]Paragrafy!E618)</f>
        <v>25110</v>
      </c>
      <c r="F630" s="52">
        <f>ROUND([1]Paragrafy!$F618,0)</f>
        <v>9877</v>
      </c>
      <c r="G630" s="53">
        <f t="shared" si="153"/>
        <v>0.39334926324173636</v>
      </c>
      <c r="H630" s="51">
        <f t="shared" si="166"/>
        <v>25110</v>
      </c>
      <c r="I630" s="51">
        <f t="shared" si="167"/>
        <v>9877</v>
      </c>
      <c r="J630" s="55">
        <v>0</v>
      </c>
      <c r="K630" s="55">
        <v>0</v>
      </c>
      <c r="L630" s="51">
        <f>SUM(H630)</f>
        <v>25110</v>
      </c>
      <c r="M630" s="51">
        <f>SUM(F630)</f>
        <v>9877</v>
      </c>
      <c r="N630" s="50">
        <v>0</v>
      </c>
      <c r="O630" s="55">
        <v>0</v>
      </c>
      <c r="P630" s="55">
        <v>0</v>
      </c>
      <c r="Q630" s="55">
        <v>0</v>
      </c>
      <c r="R630" s="50">
        <v>0</v>
      </c>
      <c r="S630" s="55">
        <v>0</v>
      </c>
      <c r="T630" s="55">
        <v>0</v>
      </c>
      <c r="U630" s="55">
        <v>0</v>
      </c>
      <c r="V630" s="50">
        <v>0</v>
      </c>
      <c r="W630" s="55">
        <v>0</v>
      </c>
      <c r="X630" s="55">
        <v>0</v>
      </c>
      <c r="Y630" s="55">
        <v>0</v>
      </c>
      <c r="Z630" s="55">
        <v>0</v>
      </c>
      <c r="AA630" s="55">
        <v>0</v>
      </c>
      <c r="AB630" s="55">
        <v>0</v>
      </c>
      <c r="AC630" s="55">
        <v>0</v>
      </c>
    </row>
    <row r="631" spans="1:29">
      <c r="A631" s="64"/>
      <c r="B631" s="82"/>
      <c r="C631" s="59">
        <v>4387</v>
      </c>
      <c r="D631" s="60" t="s">
        <v>67</v>
      </c>
      <c r="E631" s="51">
        <f>SUM([1]Paragrafy!E619)</f>
        <v>11550</v>
      </c>
      <c r="F631" s="52">
        <f>ROUND([1]Paragrafy!$F619,0)</f>
        <v>3676</v>
      </c>
      <c r="G631" s="53">
        <f t="shared" ref="G631:G694" si="169">F631/E631</f>
        <v>0.31826839826839826</v>
      </c>
      <c r="H631" s="51">
        <f t="shared" si="166"/>
        <v>11550</v>
      </c>
      <c r="I631" s="51">
        <f t="shared" si="167"/>
        <v>3676</v>
      </c>
      <c r="J631" s="55">
        <v>0</v>
      </c>
      <c r="K631" s="55">
        <v>0</v>
      </c>
      <c r="L631" s="51">
        <v>0</v>
      </c>
      <c r="M631" s="51">
        <v>0</v>
      </c>
      <c r="N631" s="50">
        <v>0</v>
      </c>
      <c r="O631" s="55">
        <v>0</v>
      </c>
      <c r="P631" s="55">
        <v>0</v>
      </c>
      <c r="Q631" s="55">
        <v>0</v>
      </c>
      <c r="R631" s="54">
        <f t="shared" ref="R631:S638" si="170">SUM(H631)</f>
        <v>11550</v>
      </c>
      <c r="S631" s="51">
        <f t="shared" si="170"/>
        <v>3676</v>
      </c>
      <c r="T631" s="55">
        <v>0</v>
      </c>
      <c r="U631" s="55">
        <v>0</v>
      </c>
      <c r="V631" s="50">
        <v>0</v>
      </c>
      <c r="W631" s="55">
        <v>0</v>
      </c>
      <c r="X631" s="55">
        <v>0</v>
      </c>
      <c r="Y631" s="55">
        <v>0</v>
      </c>
      <c r="Z631" s="55">
        <v>0</v>
      </c>
      <c r="AA631" s="55">
        <v>0</v>
      </c>
      <c r="AB631" s="55">
        <v>0</v>
      </c>
      <c r="AC631" s="55">
        <v>0</v>
      </c>
    </row>
    <row r="632" spans="1:29">
      <c r="A632" s="64"/>
      <c r="B632" s="82"/>
      <c r="C632" s="59">
        <v>4389</v>
      </c>
      <c r="D632" s="60" t="s">
        <v>67</v>
      </c>
      <c r="E632" s="51">
        <f>SUM([1]Paragrafy!E620)</f>
        <v>1950</v>
      </c>
      <c r="F632" s="52">
        <f>ROUND([1]Paragrafy!$F620,0)</f>
        <v>649</v>
      </c>
      <c r="G632" s="53">
        <f t="shared" si="169"/>
        <v>0.33282051282051284</v>
      </c>
      <c r="H632" s="51">
        <f t="shared" si="166"/>
        <v>1950</v>
      </c>
      <c r="I632" s="51">
        <f t="shared" si="167"/>
        <v>649</v>
      </c>
      <c r="J632" s="55">
        <v>0</v>
      </c>
      <c r="K632" s="55">
        <v>0</v>
      </c>
      <c r="L632" s="51">
        <v>0</v>
      </c>
      <c r="M632" s="51">
        <v>0</v>
      </c>
      <c r="N632" s="50">
        <v>0</v>
      </c>
      <c r="O632" s="55">
        <v>0</v>
      </c>
      <c r="P632" s="55">
        <v>0</v>
      </c>
      <c r="Q632" s="55">
        <v>0</v>
      </c>
      <c r="R632" s="54">
        <f t="shared" si="170"/>
        <v>1950</v>
      </c>
      <c r="S632" s="51">
        <f t="shared" si="170"/>
        <v>649</v>
      </c>
      <c r="T632" s="55">
        <v>0</v>
      </c>
      <c r="U632" s="55">
        <v>0</v>
      </c>
      <c r="V632" s="50">
        <v>0</v>
      </c>
      <c r="W632" s="55">
        <v>0</v>
      </c>
      <c r="X632" s="55">
        <v>0</v>
      </c>
      <c r="Y632" s="55">
        <v>0</v>
      </c>
      <c r="Z632" s="55">
        <v>0</v>
      </c>
      <c r="AA632" s="55">
        <v>0</v>
      </c>
      <c r="AB632" s="55">
        <v>0</v>
      </c>
      <c r="AC632" s="55">
        <v>0</v>
      </c>
    </row>
    <row r="633" spans="1:29" ht="25.5">
      <c r="A633" s="64"/>
      <c r="B633" s="82"/>
      <c r="C633" s="59">
        <v>4397</v>
      </c>
      <c r="D633" s="60" t="s">
        <v>66</v>
      </c>
      <c r="E633" s="51">
        <f>SUM([1]Paragrafy!E621)</f>
        <v>425708</v>
      </c>
      <c r="F633" s="52">
        <f>ROUND([1]Paragrafy!$F621,0)</f>
        <v>72522</v>
      </c>
      <c r="G633" s="53">
        <f t="shared" si="169"/>
        <v>0.17035620660170822</v>
      </c>
      <c r="H633" s="51">
        <f t="shared" si="166"/>
        <v>425708</v>
      </c>
      <c r="I633" s="51">
        <f t="shared" si="167"/>
        <v>72522</v>
      </c>
      <c r="J633" s="55">
        <v>0</v>
      </c>
      <c r="K633" s="55">
        <v>0</v>
      </c>
      <c r="L633" s="51">
        <v>0</v>
      </c>
      <c r="M633" s="51">
        <v>0</v>
      </c>
      <c r="N633" s="50">
        <v>0</v>
      </c>
      <c r="O633" s="55">
        <v>0</v>
      </c>
      <c r="P633" s="55">
        <v>0</v>
      </c>
      <c r="Q633" s="55">
        <v>0</v>
      </c>
      <c r="R633" s="54">
        <f t="shared" si="170"/>
        <v>425708</v>
      </c>
      <c r="S633" s="51">
        <f t="shared" si="170"/>
        <v>72522</v>
      </c>
      <c r="T633" s="55">
        <v>0</v>
      </c>
      <c r="U633" s="55">
        <v>0</v>
      </c>
      <c r="V633" s="50">
        <v>0</v>
      </c>
      <c r="W633" s="55">
        <v>0</v>
      </c>
      <c r="X633" s="55">
        <v>0</v>
      </c>
      <c r="Y633" s="55">
        <v>0</v>
      </c>
      <c r="Z633" s="55">
        <v>0</v>
      </c>
      <c r="AA633" s="55">
        <v>0</v>
      </c>
      <c r="AB633" s="55">
        <v>0</v>
      </c>
      <c r="AC633" s="55">
        <v>0</v>
      </c>
    </row>
    <row r="634" spans="1:29" s="2" customFormat="1" ht="25.5">
      <c r="A634" s="64"/>
      <c r="B634" s="82"/>
      <c r="C634" s="59">
        <v>4399</v>
      </c>
      <c r="D634" s="60" t="s">
        <v>66</v>
      </c>
      <c r="E634" s="51">
        <f>SUM([1]Paragrafy!E622)</f>
        <v>53949</v>
      </c>
      <c r="F634" s="52">
        <f>ROUND([1]Paragrafy!$F622,0)</f>
        <v>12798</v>
      </c>
      <c r="G634" s="53">
        <f t="shared" si="169"/>
        <v>0.23722404493132404</v>
      </c>
      <c r="H634" s="51">
        <f t="shared" si="166"/>
        <v>53949</v>
      </c>
      <c r="I634" s="51">
        <f t="shared" si="167"/>
        <v>12798</v>
      </c>
      <c r="J634" s="55">
        <v>0</v>
      </c>
      <c r="K634" s="55">
        <v>0</v>
      </c>
      <c r="L634" s="51">
        <v>0</v>
      </c>
      <c r="M634" s="51">
        <v>0</v>
      </c>
      <c r="N634" s="50">
        <v>0</v>
      </c>
      <c r="O634" s="55">
        <v>0</v>
      </c>
      <c r="P634" s="55">
        <v>0</v>
      </c>
      <c r="Q634" s="55">
        <v>0</v>
      </c>
      <c r="R634" s="54">
        <f t="shared" si="170"/>
        <v>53949</v>
      </c>
      <c r="S634" s="51">
        <f t="shared" si="170"/>
        <v>12798</v>
      </c>
      <c r="T634" s="55">
        <v>0</v>
      </c>
      <c r="U634" s="55">
        <v>0</v>
      </c>
      <c r="V634" s="50">
        <v>0</v>
      </c>
      <c r="W634" s="55">
        <v>0</v>
      </c>
      <c r="X634" s="55">
        <v>0</v>
      </c>
      <c r="Y634" s="55">
        <v>0</v>
      </c>
      <c r="Z634" s="55">
        <v>0</v>
      </c>
      <c r="AA634" s="55">
        <v>0</v>
      </c>
      <c r="AB634" s="55">
        <v>0</v>
      </c>
      <c r="AC634" s="55">
        <v>0</v>
      </c>
    </row>
    <row r="635" spans="1:29" s="2" customFormat="1">
      <c r="A635" s="64"/>
      <c r="B635" s="82"/>
      <c r="C635" s="59">
        <v>4417</v>
      </c>
      <c r="D635" s="60" t="s">
        <v>30</v>
      </c>
      <c r="E635" s="51">
        <f>SUM([1]Paragrafy!E623)</f>
        <v>5773</v>
      </c>
      <c r="F635" s="52">
        <f>ROUND([1]Paragrafy!$F623,0)</f>
        <v>1403</v>
      </c>
      <c r="G635" s="53">
        <f t="shared" si="169"/>
        <v>0.24302788844621515</v>
      </c>
      <c r="H635" s="51">
        <f t="shared" si="166"/>
        <v>5773</v>
      </c>
      <c r="I635" s="51">
        <f t="shared" si="167"/>
        <v>1403</v>
      </c>
      <c r="J635" s="55">
        <v>0</v>
      </c>
      <c r="K635" s="55">
        <v>0</v>
      </c>
      <c r="L635" s="51">
        <v>0</v>
      </c>
      <c r="M635" s="51">
        <v>0</v>
      </c>
      <c r="N635" s="50">
        <v>0</v>
      </c>
      <c r="O635" s="55">
        <v>0</v>
      </c>
      <c r="P635" s="55">
        <v>0</v>
      </c>
      <c r="Q635" s="55">
        <v>0</v>
      </c>
      <c r="R635" s="54">
        <f t="shared" si="170"/>
        <v>5773</v>
      </c>
      <c r="S635" s="51">
        <f t="shared" si="170"/>
        <v>1403</v>
      </c>
      <c r="T635" s="55">
        <v>0</v>
      </c>
      <c r="U635" s="55">
        <v>0</v>
      </c>
      <c r="V635" s="50">
        <v>0</v>
      </c>
      <c r="W635" s="55">
        <v>0</v>
      </c>
      <c r="X635" s="55">
        <v>0</v>
      </c>
      <c r="Y635" s="55">
        <v>0</v>
      </c>
      <c r="Z635" s="55">
        <v>0</v>
      </c>
      <c r="AA635" s="55">
        <v>0</v>
      </c>
      <c r="AB635" s="55">
        <v>0</v>
      </c>
      <c r="AC635" s="55">
        <v>0</v>
      </c>
    </row>
    <row r="636" spans="1:29">
      <c r="A636" s="64"/>
      <c r="B636" s="82"/>
      <c r="C636" s="59">
        <v>4419</v>
      </c>
      <c r="D636" s="60" t="s">
        <v>30</v>
      </c>
      <c r="E636" s="51">
        <f>SUM([1]Paragrafy!E624)</f>
        <v>1019</v>
      </c>
      <c r="F636" s="52">
        <f>ROUND([1]Paragrafy!$F624,0)</f>
        <v>248</v>
      </c>
      <c r="G636" s="53">
        <f t="shared" si="169"/>
        <v>0.24337585868498529</v>
      </c>
      <c r="H636" s="51">
        <f t="shared" si="166"/>
        <v>1019</v>
      </c>
      <c r="I636" s="51">
        <f t="shared" si="167"/>
        <v>248</v>
      </c>
      <c r="J636" s="55">
        <v>0</v>
      </c>
      <c r="K636" s="55">
        <v>0</v>
      </c>
      <c r="L636" s="51">
        <v>0</v>
      </c>
      <c r="M636" s="51">
        <v>0</v>
      </c>
      <c r="N636" s="50">
        <v>0</v>
      </c>
      <c r="O636" s="55">
        <v>0</v>
      </c>
      <c r="P636" s="55">
        <v>0</v>
      </c>
      <c r="Q636" s="55">
        <v>0</v>
      </c>
      <c r="R636" s="54">
        <f t="shared" si="170"/>
        <v>1019</v>
      </c>
      <c r="S636" s="51">
        <f t="shared" si="170"/>
        <v>248</v>
      </c>
      <c r="T636" s="55">
        <v>0</v>
      </c>
      <c r="U636" s="55">
        <v>0</v>
      </c>
      <c r="V636" s="50">
        <v>0</v>
      </c>
      <c r="W636" s="55">
        <v>0</v>
      </c>
      <c r="X636" s="55">
        <v>0</v>
      </c>
      <c r="Y636" s="55">
        <v>0</v>
      </c>
      <c r="Z636" s="55">
        <v>0</v>
      </c>
      <c r="AA636" s="55">
        <v>0</v>
      </c>
      <c r="AB636" s="55">
        <v>0</v>
      </c>
      <c r="AC636" s="55">
        <v>0</v>
      </c>
    </row>
    <row r="637" spans="1:29">
      <c r="A637" s="64"/>
      <c r="B637" s="82"/>
      <c r="C637" s="59">
        <v>4427</v>
      </c>
      <c r="D637" s="60" t="s">
        <v>29</v>
      </c>
      <c r="E637" s="51">
        <f>SUM([1]Paragrafy!E625)</f>
        <v>52700</v>
      </c>
      <c r="F637" s="52">
        <f>ROUND([1]Paragrafy!$F625,0)</f>
        <v>33937</v>
      </c>
      <c r="G637" s="53">
        <f t="shared" si="169"/>
        <v>0.643965844402277</v>
      </c>
      <c r="H637" s="51">
        <f t="shared" si="166"/>
        <v>52700</v>
      </c>
      <c r="I637" s="51">
        <f t="shared" si="167"/>
        <v>33937</v>
      </c>
      <c r="J637" s="55">
        <v>0</v>
      </c>
      <c r="K637" s="55">
        <v>0</v>
      </c>
      <c r="L637" s="51">
        <v>0</v>
      </c>
      <c r="M637" s="51">
        <v>0</v>
      </c>
      <c r="N637" s="50">
        <v>0</v>
      </c>
      <c r="O637" s="55">
        <v>0</v>
      </c>
      <c r="P637" s="55">
        <v>0</v>
      </c>
      <c r="Q637" s="55"/>
      <c r="R637" s="54">
        <f t="shared" si="170"/>
        <v>52700</v>
      </c>
      <c r="S637" s="51">
        <f t="shared" si="170"/>
        <v>33937</v>
      </c>
      <c r="T637" s="55">
        <v>0</v>
      </c>
      <c r="U637" s="55">
        <v>0</v>
      </c>
      <c r="V637" s="50">
        <v>0</v>
      </c>
      <c r="W637" s="55">
        <v>0</v>
      </c>
      <c r="X637" s="55">
        <v>0</v>
      </c>
      <c r="Y637" s="55">
        <v>0</v>
      </c>
      <c r="Z637" s="55">
        <v>0</v>
      </c>
      <c r="AA637" s="55">
        <v>0</v>
      </c>
      <c r="AB637" s="55">
        <v>0</v>
      </c>
      <c r="AC637" s="55">
        <v>0</v>
      </c>
    </row>
    <row r="638" spans="1:29" ht="12" customHeight="1">
      <c r="A638" s="64"/>
      <c r="B638" s="82"/>
      <c r="C638" s="59">
        <v>4429</v>
      </c>
      <c r="D638" s="60" t="s">
        <v>29</v>
      </c>
      <c r="E638" s="51">
        <f>SUM([1]Paragrafy!E626)</f>
        <v>9300</v>
      </c>
      <c r="F638" s="52">
        <f>ROUND([1]Paragrafy!$F626,0)</f>
        <v>5989</v>
      </c>
      <c r="G638" s="53">
        <f t="shared" si="169"/>
        <v>0.64397849462365586</v>
      </c>
      <c r="H638" s="51">
        <f t="shared" si="166"/>
        <v>9300</v>
      </c>
      <c r="I638" s="51">
        <f t="shared" si="167"/>
        <v>5989</v>
      </c>
      <c r="J638" s="55">
        <v>0</v>
      </c>
      <c r="K638" s="55">
        <v>0</v>
      </c>
      <c r="L638" s="51">
        <v>0</v>
      </c>
      <c r="M638" s="51">
        <v>0</v>
      </c>
      <c r="N638" s="50">
        <v>0</v>
      </c>
      <c r="O638" s="55">
        <v>0</v>
      </c>
      <c r="P638" s="55">
        <v>0</v>
      </c>
      <c r="Q638" s="55"/>
      <c r="R638" s="54">
        <f t="shared" si="170"/>
        <v>9300</v>
      </c>
      <c r="S638" s="51">
        <f t="shared" si="170"/>
        <v>5989</v>
      </c>
      <c r="T638" s="55">
        <v>0</v>
      </c>
      <c r="U638" s="55">
        <v>0</v>
      </c>
      <c r="V638" s="50">
        <v>0</v>
      </c>
      <c r="W638" s="55">
        <v>0</v>
      </c>
      <c r="X638" s="55">
        <v>0</v>
      </c>
      <c r="Y638" s="55">
        <v>0</v>
      </c>
      <c r="Z638" s="55">
        <v>0</v>
      </c>
      <c r="AA638" s="55">
        <v>0</v>
      </c>
      <c r="AB638" s="55">
        <v>0</v>
      </c>
      <c r="AC638" s="55">
        <v>0</v>
      </c>
    </row>
    <row r="639" spans="1:29" ht="26.25" customHeight="1">
      <c r="A639" s="64"/>
      <c r="B639" s="82"/>
      <c r="C639" s="59">
        <v>4700</v>
      </c>
      <c r="D639" s="60" t="s">
        <v>21</v>
      </c>
      <c r="E639" s="51">
        <f>SUM([1]Paragrafy!E627)</f>
        <v>3200</v>
      </c>
      <c r="F639" s="52">
        <f>ROUND([1]Paragrafy!$F627,0)</f>
        <v>3200</v>
      </c>
      <c r="G639" s="53">
        <f t="shared" si="169"/>
        <v>1</v>
      </c>
      <c r="H639" s="51">
        <f t="shared" si="166"/>
        <v>3200</v>
      </c>
      <c r="I639" s="51">
        <f t="shared" si="167"/>
        <v>3200</v>
      </c>
      <c r="J639" s="55">
        <v>0</v>
      </c>
      <c r="K639" s="55">
        <v>0</v>
      </c>
      <c r="L639" s="51">
        <f>SUM(H639)</f>
        <v>3200</v>
      </c>
      <c r="M639" s="51">
        <f>SUM(I639)</f>
        <v>3200</v>
      </c>
      <c r="N639" s="50">
        <v>0</v>
      </c>
      <c r="O639" s="55">
        <v>0</v>
      </c>
      <c r="P639" s="55">
        <v>0</v>
      </c>
      <c r="Q639" s="55">
        <v>0</v>
      </c>
      <c r="R639" s="54">
        <v>0</v>
      </c>
      <c r="S639" s="51">
        <v>0</v>
      </c>
      <c r="T639" s="55">
        <v>0</v>
      </c>
      <c r="U639" s="55">
        <v>0</v>
      </c>
      <c r="V639" s="50">
        <v>0</v>
      </c>
      <c r="W639" s="55">
        <v>0</v>
      </c>
      <c r="X639" s="55">
        <v>0</v>
      </c>
      <c r="Y639" s="55">
        <v>0</v>
      </c>
      <c r="Z639" s="55">
        <v>0</v>
      </c>
      <c r="AA639" s="55">
        <v>0</v>
      </c>
      <c r="AB639" s="55">
        <v>0</v>
      </c>
      <c r="AC639" s="55">
        <v>0</v>
      </c>
    </row>
    <row r="640" spans="1:29" s="46" customFormat="1" ht="15" customHeight="1">
      <c r="A640" s="65"/>
      <c r="B640" s="196" t="s">
        <v>188</v>
      </c>
      <c r="C640" s="110"/>
      <c r="D640" s="39" t="s">
        <v>187</v>
      </c>
      <c r="E640" s="162">
        <f>SUM(E641:E694)</f>
        <v>4881774</v>
      </c>
      <c r="F640" s="162">
        <f>SUM(F641:F694)</f>
        <v>4141883</v>
      </c>
      <c r="G640" s="58">
        <f t="shared" si="169"/>
        <v>0.84843808828511935</v>
      </c>
      <c r="H640" s="162">
        <f t="shared" ref="H640:AC640" si="171">SUM(H641:H694)</f>
        <v>4881774</v>
      </c>
      <c r="I640" s="162">
        <f t="shared" si="171"/>
        <v>4141883</v>
      </c>
      <c r="J640" s="162">
        <f t="shared" si="171"/>
        <v>18500</v>
      </c>
      <c r="K640" s="162">
        <f t="shared" si="171"/>
        <v>17480</v>
      </c>
      <c r="L640" s="162">
        <f t="shared" si="171"/>
        <v>1176542</v>
      </c>
      <c r="M640" s="162">
        <f t="shared" si="171"/>
        <v>1103089</v>
      </c>
      <c r="N640" s="186">
        <f t="shared" si="171"/>
        <v>116000</v>
      </c>
      <c r="O640" s="162">
        <f t="shared" si="171"/>
        <v>104018</v>
      </c>
      <c r="P640" s="162">
        <f t="shared" si="171"/>
        <v>6960</v>
      </c>
      <c r="Q640" s="162">
        <f t="shared" si="171"/>
        <v>5953</v>
      </c>
      <c r="R640" s="186">
        <f t="shared" si="171"/>
        <v>3563772</v>
      </c>
      <c r="S640" s="162">
        <f t="shared" si="171"/>
        <v>2911343</v>
      </c>
      <c r="T640" s="162">
        <f t="shared" si="171"/>
        <v>0</v>
      </c>
      <c r="U640" s="162">
        <f t="shared" si="171"/>
        <v>0</v>
      </c>
      <c r="V640" s="186">
        <f t="shared" si="171"/>
        <v>0</v>
      </c>
      <c r="W640" s="162">
        <f t="shared" si="171"/>
        <v>0</v>
      </c>
      <c r="X640" s="162">
        <f t="shared" si="171"/>
        <v>0</v>
      </c>
      <c r="Y640" s="162">
        <f t="shared" si="171"/>
        <v>0</v>
      </c>
      <c r="Z640" s="162">
        <f t="shared" si="171"/>
        <v>0</v>
      </c>
      <c r="AA640" s="162">
        <f t="shared" si="171"/>
        <v>0</v>
      </c>
      <c r="AB640" s="162">
        <f t="shared" si="171"/>
        <v>0</v>
      </c>
      <c r="AC640" s="162">
        <f t="shared" si="171"/>
        <v>0</v>
      </c>
    </row>
    <row r="641" spans="1:29" ht="50.25" customHeight="1">
      <c r="A641" s="48"/>
      <c r="B641" s="82"/>
      <c r="C641" s="59">
        <v>2310</v>
      </c>
      <c r="D641" s="60" t="s">
        <v>178</v>
      </c>
      <c r="E641" s="51">
        <v>7000</v>
      </c>
      <c r="F641" s="52">
        <f>ROUND([1]Paragrafy!$F629,0)</f>
        <v>0</v>
      </c>
      <c r="G641" s="53">
        <f t="shared" si="169"/>
        <v>0</v>
      </c>
      <c r="H641" s="51">
        <f t="shared" ref="H641:H672" si="172">SUM(E641)</f>
        <v>7000</v>
      </c>
      <c r="I641" s="51">
        <f t="shared" ref="I641:I672" si="173">SUM(F641)</f>
        <v>0</v>
      </c>
      <c r="J641" s="55">
        <v>0</v>
      </c>
      <c r="K641" s="55">
        <v>0</v>
      </c>
      <c r="L641" s="55">
        <v>0</v>
      </c>
      <c r="M641" s="55">
        <v>0</v>
      </c>
      <c r="N641" s="54">
        <f t="shared" ref="N641:O643" si="174">SUM(E641)</f>
        <v>7000</v>
      </c>
      <c r="O641" s="51">
        <f t="shared" si="174"/>
        <v>0</v>
      </c>
      <c r="P641" s="55">
        <v>0</v>
      </c>
      <c r="Q641" s="55">
        <v>0</v>
      </c>
      <c r="R641" s="50">
        <v>0</v>
      </c>
      <c r="S641" s="55">
        <v>0</v>
      </c>
      <c r="T641" s="55">
        <v>0</v>
      </c>
      <c r="U641" s="55">
        <v>0</v>
      </c>
      <c r="V641" s="50">
        <v>0</v>
      </c>
      <c r="W641" s="55">
        <v>0</v>
      </c>
      <c r="X641" s="55">
        <v>0</v>
      </c>
      <c r="Y641" s="55">
        <v>0</v>
      </c>
      <c r="Z641" s="55">
        <v>0</v>
      </c>
      <c r="AA641" s="55">
        <v>0</v>
      </c>
      <c r="AB641" s="55">
        <v>0</v>
      </c>
      <c r="AC641" s="55">
        <v>0</v>
      </c>
    </row>
    <row r="642" spans="1:29" s="2" customFormat="1" ht="51">
      <c r="A642" s="94"/>
      <c r="B642" s="193"/>
      <c r="C642" s="95">
        <v>2320</v>
      </c>
      <c r="D642" s="115" t="s">
        <v>121</v>
      </c>
      <c r="E642" s="99">
        <v>4000</v>
      </c>
      <c r="F642" s="120">
        <f>ROUND([1]Paragrafy!$F630,0)</f>
        <v>4000</v>
      </c>
      <c r="G642" s="98">
        <f t="shared" si="169"/>
        <v>1</v>
      </c>
      <c r="H642" s="99">
        <f t="shared" si="172"/>
        <v>4000</v>
      </c>
      <c r="I642" s="99">
        <f t="shared" si="173"/>
        <v>4000</v>
      </c>
      <c r="J642" s="117">
        <v>0</v>
      </c>
      <c r="K642" s="117">
        <v>0</v>
      </c>
      <c r="L642" s="117">
        <v>0</v>
      </c>
      <c r="M642" s="117">
        <v>0</v>
      </c>
      <c r="N642" s="100">
        <f t="shared" si="174"/>
        <v>4000</v>
      </c>
      <c r="O642" s="99">
        <f t="shared" si="174"/>
        <v>4000</v>
      </c>
      <c r="P642" s="117">
        <v>0</v>
      </c>
      <c r="Q642" s="117">
        <v>0</v>
      </c>
      <c r="R642" s="75">
        <v>0</v>
      </c>
      <c r="S642" s="117">
        <v>0</v>
      </c>
      <c r="T642" s="117">
        <v>0</v>
      </c>
      <c r="U642" s="117">
        <v>0</v>
      </c>
      <c r="V642" s="75">
        <v>0</v>
      </c>
      <c r="W642" s="117">
        <v>0</v>
      </c>
      <c r="X642" s="117">
        <v>0</v>
      </c>
      <c r="Y642" s="117">
        <v>0</v>
      </c>
      <c r="Z642" s="117">
        <v>0</v>
      </c>
      <c r="AA642" s="117">
        <v>0</v>
      </c>
      <c r="AB642" s="117">
        <v>0</v>
      </c>
      <c r="AC642" s="117">
        <v>0</v>
      </c>
    </row>
    <row r="643" spans="1:29" s="2" customFormat="1" ht="63.75">
      <c r="A643" s="48"/>
      <c r="B643" s="82"/>
      <c r="C643" s="59">
        <v>2360</v>
      </c>
      <c r="D643" s="60" t="s">
        <v>10</v>
      </c>
      <c r="E643" s="51">
        <f>SUM([1]Paragrafy!E631)</f>
        <v>75000</v>
      </c>
      <c r="F643" s="52">
        <f>ROUND([1]Paragrafy!$F631,0)</f>
        <v>70092</v>
      </c>
      <c r="G643" s="53">
        <f t="shared" si="169"/>
        <v>0.93455999999999995</v>
      </c>
      <c r="H643" s="51">
        <f t="shared" si="172"/>
        <v>75000</v>
      </c>
      <c r="I643" s="51">
        <f t="shared" si="173"/>
        <v>70092</v>
      </c>
      <c r="J643" s="55">
        <v>0</v>
      </c>
      <c r="K643" s="55">
        <v>0</v>
      </c>
      <c r="L643" s="55">
        <v>0</v>
      </c>
      <c r="M643" s="55">
        <v>0</v>
      </c>
      <c r="N643" s="54">
        <f t="shared" si="174"/>
        <v>75000</v>
      </c>
      <c r="O643" s="51">
        <f t="shared" si="174"/>
        <v>70092</v>
      </c>
      <c r="P643" s="55">
        <v>0</v>
      </c>
      <c r="Q643" s="55">
        <v>0</v>
      </c>
      <c r="R643" s="50">
        <v>0</v>
      </c>
      <c r="S643" s="55">
        <v>0</v>
      </c>
      <c r="T643" s="55">
        <v>0</v>
      </c>
      <c r="U643" s="55">
        <v>0</v>
      </c>
      <c r="V643" s="50">
        <v>0</v>
      </c>
      <c r="W643" s="55">
        <v>0</v>
      </c>
      <c r="X643" s="55">
        <v>0</v>
      </c>
      <c r="Y643" s="55">
        <v>0</v>
      </c>
      <c r="Z643" s="55">
        <v>0</v>
      </c>
      <c r="AA643" s="55">
        <v>0</v>
      </c>
      <c r="AB643" s="55">
        <v>0</v>
      </c>
      <c r="AC643" s="55">
        <v>0</v>
      </c>
    </row>
    <row r="644" spans="1:29" ht="63.75">
      <c r="A644" s="48"/>
      <c r="B644" s="82"/>
      <c r="C644" s="59">
        <v>2367</v>
      </c>
      <c r="D644" s="60" t="s">
        <v>10</v>
      </c>
      <c r="E644" s="51">
        <f>SUM([1]Paragrafy!E632)</f>
        <v>1641348</v>
      </c>
      <c r="F644" s="52">
        <f>ROUND([1]Paragrafy!$F632,0)</f>
        <v>1444996</v>
      </c>
      <c r="G644" s="53">
        <f t="shared" si="169"/>
        <v>0.88037149952356231</v>
      </c>
      <c r="H644" s="51">
        <f t="shared" si="172"/>
        <v>1641348</v>
      </c>
      <c r="I644" s="51">
        <f t="shared" si="173"/>
        <v>1444996</v>
      </c>
      <c r="J644" s="55">
        <v>0</v>
      </c>
      <c r="K644" s="55">
        <v>0</v>
      </c>
      <c r="L644" s="55">
        <v>0</v>
      </c>
      <c r="M644" s="55">
        <v>0</v>
      </c>
      <c r="N644" s="54">
        <v>0</v>
      </c>
      <c r="O644" s="51">
        <v>0</v>
      </c>
      <c r="P644" s="55">
        <v>0</v>
      </c>
      <c r="Q644" s="55">
        <v>0</v>
      </c>
      <c r="R644" s="54">
        <f>SUM(H644)</f>
        <v>1641348</v>
      </c>
      <c r="S644" s="51">
        <f>SUM(I644)</f>
        <v>1444996</v>
      </c>
      <c r="T644" s="55">
        <v>0</v>
      </c>
      <c r="U644" s="55">
        <v>0</v>
      </c>
      <c r="V644" s="50">
        <v>0</v>
      </c>
      <c r="W644" s="55">
        <v>0</v>
      </c>
      <c r="X644" s="55">
        <v>0</v>
      </c>
      <c r="Y644" s="55">
        <v>0</v>
      </c>
      <c r="Z644" s="55">
        <v>0</v>
      </c>
      <c r="AA644" s="55">
        <v>0</v>
      </c>
      <c r="AB644" s="55">
        <v>0</v>
      </c>
      <c r="AC644" s="55">
        <v>0</v>
      </c>
    </row>
    <row r="645" spans="1:29" ht="63.75">
      <c r="A645" s="48"/>
      <c r="B645" s="82"/>
      <c r="C645" s="59">
        <v>2369</v>
      </c>
      <c r="D645" s="60" t="s">
        <v>10</v>
      </c>
      <c r="E645" s="51">
        <f>SUM([1]Paragrafy!E633)</f>
        <v>107735</v>
      </c>
      <c r="F645" s="52">
        <f>ROUND([1]Paragrafy!$F633,0)</f>
        <v>96115</v>
      </c>
      <c r="G645" s="53">
        <f t="shared" si="169"/>
        <v>0.89214275769248619</v>
      </c>
      <c r="H645" s="51">
        <f t="shared" si="172"/>
        <v>107735</v>
      </c>
      <c r="I645" s="51">
        <f t="shared" si="173"/>
        <v>96115</v>
      </c>
      <c r="J645" s="55">
        <v>0</v>
      </c>
      <c r="K645" s="55">
        <v>0</v>
      </c>
      <c r="L645" s="55">
        <v>0</v>
      </c>
      <c r="M645" s="55">
        <v>0</v>
      </c>
      <c r="N645" s="54">
        <v>0</v>
      </c>
      <c r="O645" s="51">
        <v>0</v>
      </c>
      <c r="P645" s="55">
        <v>0</v>
      </c>
      <c r="Q645" s="55">
        <v>0</v>
      </c>
      <c r="R645" s="54">
        <f>SUM(H645)</f>
        <v>107735</v>
      </c>
      <c r="S645" s="51">
        <f>SUM(I645)</f>
        <v>96115</v>
      </c>
      <c r="T645" s="55">
        <v>0</v>
      </c>
      <c r="U645" s="55">
        <v>0</v>
      </c>
      <c r="V645" s="50">
        <v>0</v>
      </c>
      <c r="W645" s="55">
        <v>0</v>
      </c>
      <c r="X645" s="55">
        <v>0</v>
      </c>
      <c r="Y645" s="55">
        <v>0</v>
      </c>
      <c r="Z645" s="55">
        <v>0</v>
      </c>
      <c r="AA645" s="55">
        <v>0</v>
      </c>
      <c r="AB645" s="55">
        <v>0</v>
      </c>
      <c r="AC645" s="55">
        <v>0</v>
      </c>
    </row>
    <row r="646" spans="1:29" ht="37.5" customHeight="1">
      <c r="A646" s="48"/>
      <c r="B646" s="82"/>
      <c r="C646" s="59">
        <v>2710</v>
      </c>
      <c r="D646" s="60" t="s">
        <v>45</v>
      </c>
      <c r="E646" s="51">
        <f>SUM([1]Paragrafy!E634)</f>
        <v>30000</v>
      </c>
      <c r="F646" s="52">
        <f>ROUND([1]Paragrafy!$F634,0)</f>
        <v>29926</v>
      </c>
      <c r="G646" s="53">
        <f t="shared" si="169"/>
        <v>0.99753333333333338</v>
      </c>
      <c r="H646" s="51">
        <f t="shared" si="172"/>
        <v>30000</v>
      </c>
      <c r="I646" s="51">
        <f t="shared" si="173"/>
        <v>29926</v>
      </c>
      <c r="J646" s="55">
        <v>0</v>
      </c>
      <c r="K646" s="55">
        <v>0</v>
      </c>
      <c r="L646" s="55">
        <v>0</v>
      </c>
      <c r="M646" s="55">
        <v>0</v>
      </c>
      <c r="N646" s="54">
        <f>SUM(H646)</f>
        <v>30000</v>
      </c>
      <c r="O646" s="51">
        <f>SUM(I646)</f>
        <v>29926</v>
      </c>
      <c r="P646" s="55">
        <v>0</v>
      </c>
      <c r="Q646" s="55">
        <v>0</v>
      </c>
      <c r="R646" s="54">
        <v>0</v>
      </c>
      <c r="S646" s="51">
        <v>0</v>
      </c>
      <c r="T646" s="55">
        <v>0</v>
      </c>
      <c r="U646" s="55">
        <v>0</v>
      </c>
      <c r="V646" s="50">
        <v>0</v>
      </c>
      <c r="W646" s="55">
        <v>0</v>
      </c>
      <c r="X646" s="55">
        <v>0</v>
      </c>
      <c r="Y646" s="55">
        <v>0</v>
      </c>
      <c r="Z646" s="55">
        <v>0</v>
      </c>
      <c r="AA646" s="55">
        <v>0</v>
      </c>
      <c r="AB646" s="55">
        <v>0</v>
      </c>
      <c r="AC646" s="55">
        <v>0</v>
      </c>
    </row>
    <row r="647" spans="1:29" ht="62.25" customHeight="1">
      <c r="A647" s="48"/>
      <c r="B647" s="82"/>
      <c r="C647" s="59">
        <v>2919</v>
      </c>
      <c r="D647" s="60" t="s">
        <v>83</v>
      </c>
      <c r="E647" s="51">
        <f>SUM([1]Paragrafy!E635)</f>
        <v>30</v>
      </c>
      <c r="F647" s="52">
        <f>ROUND([1]Paragrafy!$F635,0)</f>
        <v>0</v>
      </c>
      <c r="G647" s="53">
        <f t="shared" si="169"/>
        <v>0</v>
      </c>
      <c r="H647" s="51">
        <f t="shared" si="172"/>
        <v>30</v>
      </c>
      <c r="I647" s="51">
        <f t="shared" si="173"/>
        <v>0</v>
      </c>
      <c r="J647" s="55">
        <v>0</v>
      </c>
      <c r="K647" s="55">
        <v>0</v>
      </c>
      <c r="L647" s="55">
        <v>0</v>
      </c>
      <c r="M647" s="55">
        <v>0</v>
      </c>
      <c r="N647" s="50">
        <v>0</v>
      </c>
      <c r="O647" s="55">
        <v>0</v>
      </c>
      <c r="P647" s="55">
        <v>0</v>
      </c>
      <c r="Q647" s="55">
        <v>0</v>
      </c>
      <c r="R647" s="54">
        <f>SUM(H647)</f>
        <v>30</v>
      </c>
      <c r="S647" s="51">
        <f>SUM(I647)</f>
        <v>0</v>
      </c>
      <c r="T647" s="55">
        <v>0</v>
      </c>
      <c r="U647" s="55">
        <v>0</v>
      </c>
      <c r="V647" s="50">
        <v>0</v>
      </c>
      <c r="W647" s="55">
        <v>0</v>
      </c>
      <c r="X647" s="55">
        <v>0</v>
      </c>
      <c r="Y647" s="55">
        <v>0</v>
      </c>
      <c r="Z647" s="55">
        <v>0</v>
      </c>
      <c r="AA647" s="55">
        <v>0</v>
      </c>
      <c r="AB647" s="55">
        <v>0</v>
      </c>
      <c r="AC647" s="55">
        <v>0</v>
      </c>
    </row>
    <row r="648" spans="1:29">
      <c r="A648" s="48"/>
      <c r="B648" s="82"/>
      <c r="C648" s="59">
        <v>3030</v>
      </c>
      <c r="D648" s="60" t="s">
        <v>96</v>
      </c>
      <c r="E648" s="51">
        <f>SUM([1]Paragrafy!E636)</f>
        <v>6960</v>
      </c>
      <c r="F648" s="52">
        <f>ROUND([1]Paragrafy!$F636,0)</f>
        <v>5953</v>
      </c>
      <c r="G648" s="53">
        <f t="shared" si="169"/>
        <v>0.85531609195402303</v>
      </c>
      <c r="H648" s="51">
        <f t="shared" si="172"/>
        <v>6960</v>
      </c>
      <c r="I648" s="51">
        <f t="shared" si="173"/>
        <v>5953</v>
      </c>
      <c r="J648" s="55">
        <v>0</v>
      </c>
      <c r="K648" s="55">
        <v>0</v>
      </c>
      <c r="L648" s="51">
        <v>0</v>
      </c>
      <c r="M648" s="51">
        <v>0</v>
      </c>
      <c r="N648" s="50">
        <v>0</v>
      </c>
      <c r="O648" s="55">
        <v>0</v>
      </c>
      <c r="P648" s="51">
        <f>SUM(H648)</f>
        <v>6960</v>
      </c>
      <c r="Q648" s="51">
        <f>SUM(I648)</f>
        <v>5953</v>
      </c>
      <c r="R648" s="50">
        <v>0</v>
      </c>
      <c r="S648" s="55">
        <v>0</v>
      </c>
      <c r="T648" s="55">
        <v>0</v>
      </c>
      <c r="U648" s="55">
        <v>0</v>
      </c>
      <c r="V648" s="50">
        <v>0</v>
      </c>
      <c r="W648" s="55">
        <v>0</v>
      </c>
      <c r="X648" s="55">
        <v>0</v>
      </c>
      <c r="Y648" s="55">
        <v>0</v>
      </c>
      <c r="Z648" s="55">
        <v>0</v>
      </c>
      <c r="AA648" s="55">
        <v>0</v>
      </c>
      <c r="AB648" s="55">
        <v>0</v>
      </c>
      <c r="AC648" s="55">
        <v>0</v>
      </c>
    </row>
    <row r="649" spans="1:29">
      <c r="A649" s="48"/>
      <c r="B649" s="82"/>
      <c r="C649" s="59">
        <v>4017</v>
      </c>
      <c r="D649" s="60" t="s">
        <v>39</v>
      </c>
      <c r="E649" s="51">
        <f>SUM([1]Paragrafy!E637)</f>
        <v>94335</v>
      </c>
      <c r="F649" s="52">
        <f>ROUND([1]Paragrafy!$F637,0)</f>
        <v>78560</v>
      </c>
      <c r="G649" s="53">
        <f t="shared" si="169"/>
        <v>0.83277680606349713</v>
      </c>
      <c r="H649" s="51">
        <f t="shared" si="172"/>
        <v>94335</v>
      </c>
      <c r="I649" s="51">
        <f t="shared" si="173"/>
        <v>78560</v>
      </c>
      <c r="J649" s="55">
        <v>0</v>
      </c>
      <c r="K649" s="55">
        <v>0</v>
      </c>
      <c r="L649" s="55">
        <v>0</v>
      </c>
      <c r="M649" s="55">
        <v>0</v>
      </c>
      <c r="N649" s="50">
        <v>0</v>
      </c>
      <c r="O649" s="55">
        <v>0</v>
      </c>
      <c r="P649" s="55">
        <v>0</v>
      </c>
      <c r="Q649" s="55">
        <v>0</v>
      </c>
      <c r="R649" s="54">
        <f>SUM(H649)</f>
        <v>94335</v>
      </c>
      <c r="S649" s="51">
        <f>SUM(I649)</f>
        <v>78560</v>
      </c>
      <c r="T649" s="55">
        <v>0</v>
      </c>
      <c r="U649" s="55">
        <v>0</v>
      </c>
      <c r="V649" s="50">
        <v>0</v>
      </c>
      <c r="W649" s="55">
        <v>0</v>
      </c>
      <c r="X649" s="55">
        <v>0</v>
      </c>
      <c r="Y649" s="55">
        <v>0</v>
      </c>
      <c r="Z649" s="55">
        <v>0</v>
      </c>
      <c r="AA649" s="55">
        <v>0</v>
      </c>
      <c r="AB649" s="55">
        <v>0</v>
      </c>
      <c r="AC649" s="55">
        <v>0</v>
      </c>
    </row>
    <row r="650" spans="1:29">
      <c r="A650" s="48"/>
      <c r="B650" s="82"/>
      <c r="C650" s="59">
        <v>4018</v>
      </c>
      <c r="D650" s="60" t="s">
        <v>39</v>
      </c>
      <c r="E650" s="51">
        <f>SUM([1]Paragrafy!E638)</f>
        <v>110031</v>
      </c>
      <c r="F650" s="52">
        <f>ROUND([1]Paragrafy!$F638,0)</f>
        <v>90835</v>
      </c>
      <c r="G650" s="53">
        <f t="shared" si="169"/>
        <v>0.82554007506975302</v>
      </c>
      <c r="H650" s="51">
        <f t="shared" si="172"/>
        <v>110031</v>
      </c>
      <c r="I650" s="51">
        <f t="shared" si="173"/>
        <v>90835</v>
      </c>
      <c r="J650" s="55">
        <v>0</v>
      </c>
      <c r="K650" s="55">
        <v>0</v>
      </c>
      <c r="L650" s="55">
        <v>0</v>
      </c>
      <c r="M650" s="55">
        <v>0</v>
      </c>
      <c r="N650" s="50">
        <v>0</v>
      </c>
      <c r="O650" s="55">
        <v>0</v>
      </c>
      <c r="P650" s="55">
        <v>0</v>
      </c>
      <c r="Q650" s="55">
        <v>0</v>
      </c>
      <c r="R650" s="54">
        <f t="shared" ref="R650:R659" si="175">SUM(E650)</f>
        <v>110031</v>
      </c>
      <c r="S650" s="51">
        <f t="shared" ref="S650:S659" si="176">SUM(F650)</f>
        <v>90835</v>
      </c>
      <c r="T650" s="55">
        <v>0</v>
      </c>
      <c r="U650" s="55">
        <v>0</v>
      </c>
      <c r="V650" s="50">
        <v>0</v>
      </c>
      <c r="W650" s="55">
        <v>0</v>
      </c>
      <c r="X650" s="55">
        <v>0</v>
      </c>
      <c r="Y650" s="55">
        <v>0</v>
      </c>
      <c r="Z650" s="55">
        <v>0</v>
      </c>
      <c r="AA650" s="55">
        <v>0</v>
      </c>
      <c r="AB650" s="55">
        <v>0</v>
      </c>
      <c r="AC650" s="55">
        <v>0</v>
      </c>
    </row>
    <row r="651" spans="1:29">
      <c r="A651" s="48"/>
      <c r="B651" s="82"/>
      <c r="C651" s="59">
        <v>4019</v>
      </c>
      <c r="D651" s="60" t="s">
        <v>39</v>
      </c>
      <c r="E651" s="51">
        <f>SUM([1]Paragrafy!E639)</f>
        <v>57544</v>
      </c>
      <c r="F651" s="52">
        <f>ROUND([1]Paragrafy!$F639,0)</f>
        <v>46491</v>
      </c>
      <c r="G651" s="53">
        <f t="shared" si="169"/>
        <v>0.80792089531488953</v>
      </c>
      <c r="H651" s="51">
        <f t="shared" si="172"/>
        <v>57544</v>
      </c>
      <c r="I651" s="51">
        <f t="shared" si="173"/>
        <v>46491</v>
      </c>
      <c r="J651" s="55">
        <v>0</v>
      </c>
      <c r="K651" s="55">
        <v>0</v>
      </c>
      <c r="L651" s="55">
        <v>0</v>
      </c>
      <c r="M651" s="55">
        <v>0</v>
      </c>
      <c r="N651" s="50">
        <v>0</v>
      </c>
      <c r="O651" s="55">
        <v>0</v>
      </c>
      <c r="P651" s="55">
        <v>0</v>
      </c>
      <c r="Q651" s="55">
        <v>0</v>
      </c>
      <c r="R651" s="54">
        <f t="shared" si="175"/>
        <v>57544</v>
      </c>
      <c r="S651" s="51">
        <f t="shared" si="176"/>
        <v>46491</v>
      </c>
      <c r="T651" s="55">
        <v>0</v>
      </c>
      <c r="U651" s="55">
        <v>0</v>
      </c>
      <c r="V651" s="50">
        <v>0</v>
      </c>
      <c r="W651" s="55">
        <v>0</v>
      </c>
      <c r="X651" s="55">
        <v>0</v>
      </c>
      <c r="Y651" s="55">
        <v>0</v>
      </c>
      <c r="Z651" s="55">
        <v>0</v>
      </c>
      <c r="AA651" s="55">
        <v>0</v>
      </c>
      <c r="AB651" s="55">
        <v>0</v>
      </c>
      <c r="AC651" s="55">
        <v>0</v>
      </c>
    </row>
    <row r="652" spans="1:29">
      <c r="A652" s="48"/>
      <c r="B652" s="82"/>
      <c r="C652" s="59">
        <v>4048</v>
      </c>
      <c r="D652" s="60" t="s">
        <v>38</v>
      </c>
      <c r="E652" s="51">
        <f>SUM([1]Paragrafy!E640)</f>
        <v>2975</v>
      </c>
      <c r="F652" s="52">
        <f>ROUND([1]Paragrafy!$F640,0)</f>
        <v>2918</v>
      </c>
      <c r="G652" s="53">
        <f t="shared" si="169"/>
        <v>0.98084033613445376</v>
      </c>
      <c r="H652" s="51">
        <f t="shared" si="172"/>
        <v>2975</v>
      </c>
      <c r="I652" s="51">
        <f t="shared" si="173"/>
        <v>2918</v>
      </c>
      <c r="J652" s="55">
        <v>0</v>
      </c>
      <c r="K652" s="55">
        <v>0</v>
      </c>
      <c r="L652" s="55">
        <v>0</v>
      </c>
      <c r="M652" s="55">
        <v>0</v>
      </c>
      <c r="N652" s="50">
        <v>0</v>
      </c>
      <c r="O652" s="55">
        <v>0</v>
      </c>
      <c r="P652" s="55">
        <v>0</v>
      </c>
      <c r="Q652" s="55">
        <v>0</v>
      </c>
      <c r="R652" s="54">
        <f t="shared" si="175"/>
        <v>2975</v>
      </c>
      <c r="S652" s="51">
        <f t="shared" si="176"/>
        <v>2918</v>
      </c>
      <c r="T652" s="55">
        <v>0</v>
      </c>
      <c r="U652" s="55">
        <v>0</v>
      </c>
      <c r="V652" s="50">
        <v>0</v>
      </c>
      <c r="W652" s="55">
        <v>0</v>
      </c>
      <c r="X652" s="55">
        <v>0</v>
      </c>
      <c r="Y652" s="55">
        <v>0</v>
      </c>
      <c r="Z652" s="55">
        <v>0</v>
      </c>
      <c r="AA652" s="55">
        <v>0</v>
      </c>
      <c r="AB652" s="55">
        <v>0</v>
      </c>
      <c r="AC652" s="55">
        <v>0</v>
      </c>
    </row>
    <row r="653" spans="1:29">
      <c r="A653" s="48"/>
      <c r="B653" s="82"/>
      <c r="C653" s="59">
        <v>4049</v>
      </c>
      <c r="D653" s="60" t="s">
        <v>38</v>
      </c>
      <c r="E653" s="51">
        <f>SUM([1]Paragrafy!E641)</f>
        <v>525</v>
      </c>
      <c r="F653" s="52">
        <f>ROUND([1]Paragrafy!$F641,0)</f>
        <v>515</v>
      </c>
      <c r="G653" s="53">
        <f t="shared" si="169"/>
        <v>0.98095238095238091</v>
      </c>
      <c r="H653" s="51">
        <f t="shared" si="172"/>
        <v>525</v>
      </c>
      <c r="I653" s="51">
        <f t="shared" si="173"/>
        <v>515</v>
      </c>
      <c r="J653" s="55">
        <v>0</v>
      </c>
      <c r="K653" s="55">
        <v>0</v>
      </c>
      <c r="L653" s="55">
        <v>0</v>
      </c>
      <c r="M653" s="55">
        <v>0</v>
      </c>
      <c r="N653" s="50">
        <v>0</v>
      </c>
      <c r="O653" s="55">
        <v>0</v>
      </c>
      <c r="P653" s="55">
        <v>0</v>
      </c>
      <c r="Q653" s="55">
        <v>0</v>
      </c>
      <c r="R653" s="54">
        <f t="shared" si="175"/>
        <v>525</v>
      </c>
      <c r="S653" s="51">
        <f t="shared" si="176"/>
        <v>515</v>
      </c>
      <c r="T653" s="55">
        <v>0</v>
      </c>
      <c r="U653" s="55">
        <v>0</v>
      </c>
      <c r="V653" s="50">
        <v>0</v>
      </c>
      <c r="W653" s="55">
        <v>0</v>
      </c>
      <c r="X653" s="55">
        <v>0</v>
      </c>
      <c r="Y653" s="55">
        <v>0</v>
      </c>
      <c r="Z653" s="55">
        <v>0</v>
      </c>
      <c r="AA653" s="55">
        <v>0</v>
      </c>
      <c r="AB653" s="55">
        <v>0</v>
      </c>
      <c r="AC653" s="55">
        <v>0</v>
      </c>
    </row>
    <row r="654" spans="1:29">
      <c r="A654" s="48"/>
      <c r="B654" s="82"/>
      <c r="C654" s="59">
        <v>4117</v>
      </c>
      <c r="D654" s="60" t="s">
        <v>5</v>
      </c>
      <c r="E654" s="51">
        <f>SUM([1]Paragrafy!E642)</f>
        <v>14415</v>
      </c>
      <c r="F654" s="52">
        <f>ROUND([1]Paragrafy!$F642,0)</f>
        <v>13853</v>
      </c>
      <c r="G654" s="53">
        <f t="shared" si="169"/>
        <v>0.96101283385362468</v>
      </c>
      <c r="H654" s="51">
        <f t="shared" si="172"/>
        <v>14415</v>
      </c>
      <c r="I654" s="51">
        <f t="shared" si="173"/>
        <v>13853</v>
      </c>
      <c r="J654" s="55">
        <v>0</v>
      </c>
      <c r="K654" s="55">
        <v>0</v>
      </c>
      <c r="L654" s="55">
        <v>0</v>
      </c>
      <c r="M654" s="55">
        <v>0</v>
      </c>
      <c r="N654" s="50">
        <v>0</v>
      </c>
      <c r="O654" s="55">
        <v>0</v>
      </c>
      <c r="P654" s="55">
        <v>0</v>
      </c>
      <c r="Q654" s="55">
        <v>0</v>
      </c>
      <c r="R654" s="54">
        <f t="shared" si="175"/>
        <v>14415</v>
      </c>
      <c r="S654" s="51">
        <f t="shared" si="176"/>
        <v>13853</v>
      </c>
      <c r="T654" s="55">
        <v>0</v>
      </c>
      <c r="U654" s="55">
        <v>0</v>
      </c>
      <c r="V654" s="50">
        <v>0</v>
      </c>
      <c r="W654" s="55">
        <v>0</v>
      </c>
      <c r="X654" s="55">
        <v>0</v>
      </c>
      <c r="Y654" s="55">
        <v>0</v>
      </c>
      <c r="Z654" s="55">
        <v>0</v>
      </c>
      <c r="AA654" s="55">
        <v>0</v>
      </c>
      <c r="AB654" s="55">
        <v>0</v>
      </c>
      <c r="AC654" s="55">
        <v>0</v>
      </c>
    </row>
    <row r="655" spans="1:29">
      <c r="A655" s="48"/>
      <c r="B655" s="82"/>
      <c r="C655" s="59">
        <v>4118</v>
      </c>
      <c r="D655" s="60" t="s">
        <v>5</v>
      </c>
      <c r="E655" s="51">
        <f>SUM([1]Paragrafy!E643)</f>
        <v>20997</v>
      </c>
      <c r="F655" s="52">
        <f>ROUND([1]Paragrafy!$F643,0)</f>
        <v>15738</v>
      </c>
      <c r="G655" s="53">
        <f t="shared" si="169"/>
        <v>0.74953564794970706</v>
      </c>
      <c r="H655" s="51">
        <f t="shared" si="172"/>
        <v>20997</v>
      </c>
      <c r="I655" s="51">
        <f t="shared" si="173"/>
        <v>15738</v>
      </c>
      <c r="J655" s="55">
        <v>0</v>
      </c>
      <c r="K655" s="55">
        <v>0</v>
      </c>
      <c r="L655" s="55">
        <v>0</v>
      </c>
      <c r="M655" s="55">
        <v>0</v>
      </c>
      <c r="N655" s="50">
        <v>0</v>
      </c>
      <c r="O655" s="55">
        <v>0</v>
      </c>
      <c r="P655" s="55">
        <v>0</v>
      </c>
      <c r="Q655" s="55">
        <v>0</v>
      </c>
      <c r="R655" s="54">
        <f t="shared" si="175"/>
        <v>20997</v>
      </c>
      <c r="S655" s="51">
        <f t="shared" si="176"/>
        <v>15738</v>
      </c>
      <c r="T655" s="55">
        <v>0</v>
      </c>
      <c r="U655" s="55">
        <v>0</v>
      </c>
      <c r="V655" s="50">
        <v>0</v>
      </c>
      <c r="W655" s="55">
        <v>0</v>
      </c>
      <c r="X655" s="55">
        <v>0</v>
      </c>
      <c r="Y655" s="55">
        <v>0</v>
      </c>
      <c r="Z655" s="55">
        <v>0</v>
      </c>
      <c r="AA655" s="55">
        <v>0</v>
      </c>
      <c r="AB655" s="55">
        <v>0</v>
      </c>
      <c r="AC655" s="55">
        <v>0</v>
      </c>
    </row>
    <row r="656" spans="1:29">
      <c r="A656" s="48"/>
      <c r="B656" s="82"/>
      <c r="C656" s="59">
        <v>4119</v>
      </c>
      <c r="D656" s="60" t="s">
        <v>5</v>
      </c>
      <c r="E656" s="51">
        <f>SUM([1]Paragrafy!E644)</f>
        <v>9426</v>
      </c>
      <c r="F656" s="52">
        <f>ROUND([1]Paragrafy!$F644,0)</f>
        <v>8173</v>
      </c>
      <c r="G656" s="53">
        <f t="shared" si="169"/>
        <v>0.86706980691703794</v>
      </c>
      <c r="H656" s="51">
        <f t="shared" si="172"/>
        <v>9426</v>
      </c>
      <c r="I656" s="51">
        <f t="shared" si="173"/>
        <v>8173</v>
      </c>
      <c r="J656" s="55">
        <v>0</v>
      </c>
      <c r="K656" s="55">
        <v>0</v>
      </c>
      <c r="L656" s="55">
        <v>0</v>
      </c>
      <c r="M656" s="55">
        <v>0</v>
      </c>
      <c r="N656" s="50">
        <v>0</v>
      </c>
      <c r="O656" s="55">
        <v>0</v>
      </c>
      <c r="P656" s="55">
        <v>0</v>
      </c>
      <c r="Q656" s="55">
        <v>0</v>
      </c>
      <c r="R656" s="54">
        <f t="shared" si="175"/>
        <v>9426</v>
      </c>
      <c r="S656" s="51">
        <f t="shared" si="176"/>
        <v>8173</v>
      </c>
      <c r="T656" s="55">
        <v>0</v>
      </c>
      <c r="U656" s="55">
        <v>0</v>
      </c>
      <c r="V656" s="50">
        <v>0</v>
      </c>
      <c r="W656" s="55">
        <v>0</v>
      </c>
      <c r="X656" s="55">
        <v>0</v>
      </c>
      <c r="Y656" s="55">
        <v>0</v>
      </c>
      <c r="Z656" s="55">
        <v>0</v>
      </c>
      <c r="AA656" s="55">
        <v>0</v>
      </c>
      <c r="AB656" s="55">
        <v>0</v>
      </c>
      <c r="AC656" s="55">
        <v>0</v>
      </c>
    </row>
    <row r="657" spans="1:30">
      <c r="A657" s="48"/>
      <c r="B657" s="82"/>
      <c r="C657" s="59">
        <v>4127</v>
      </c>
      <c r="D657" s="60" t="s">
        <v>4</v>
      </c>
      <c r="E657" s="51">
        <f>SUM([1]Paragrafy!E645)</f>
        <v>2329</v>
      </c>
      <c r="F657" s="52">
        <f>ROUND([1]Paragrafy!$F645,0)</f>
        <v>1846</v>
      </c>
      <c r="G657" s="53">
        <f t="shared" si="169"/>
        <v>0.79261485616144267</v>
      </c>
      <c r="H657" s="54">
        <f t="shared" si="172"/>
        <v>2329</v>
      </c>
      <c r="I657" s="51">
        <f t="shared" si="173"/>
        <v>1846</v>
      </c>
      <c r="J657" s="50">
        <v>0</v>
      </c>
      <c r="K657" s="55">
        <v>0</v>
      </c>
      <c r="L657" s="50">
        <v>0</v>
      </c>
      <c r="M657" s="55">
        <v>0</v>
      </c>
      <c r="N657" s="50">
        <v>0</v>
      </c>
      <c r="O657" s="55">
        <v>0</v>
      </c>
      <c r="P657" s="50">
        <v>0</v>
      </c>
      <c r="Q657" s="55">
        <v>0</v>
      </c>
      <c r="R657" s="54">
        <f t="shared" si="175"/>
        <v>2329</v>
      </c>
      <c r="S657" s="51">
        <f t="shared" si="176"/>
        <v>1846</v>
      </c>
      <c r="T657" s="50">
        <v>0</v>
      </c>
      <c r="U657" s="55">
        <v>0</v>
      </c>
      <c r="V657" s="50">
        <v>0</v>
      </c>
      <c r="W657" s="55">
        <v>0</v>
      </c>
      <c r="X657" s="50">
        <v>0</v>
      </c>
      <c r="Y657" s="55">
        <v>0</v>
      </c>
      <c r="Z657" s="50">
        <v>0</v>
      </c>
      <c r="AA657" s="55">
        <v>0</v>
      </c>
      <c r="AB657" s="50">
        <v>0</v>
      </c>
      <c r="AC657" s="55">
        <v>0</v>
      </c>
      <c r="AD657" s="2"/>
    </row>
    <row r="658" spans="1:30">
      <c r="A658" s="48"/>
      <c r="B658" s="82"/>
      <c r="C658" s="59">
        <v>4128</v>
      </c>
      <c r="D658" s="60" t="s">
        <v>4</v>
      </c>
      <c r="E658" s="51">
        <f>SUM([1]Paragrafy!E646)</f>
        <v>3267</v>
      </c>
      <c r="F658" s="52">
        <f>ROUND([1]Paragrafy!$F646,0)</f>
        <v>2259</v>
      </c>
      <c r="G658" s="53">
        <f t="shared" si="169"/>
        <v>0.69146005509641872</v>
      </c>
      <c r="H658" s="51">
        <f t="shared" si="172"/>
        <v>3267</v>
      </c>
      <c r="I658" s="51">
        <f t="shared" si="173"/>
        <v>2259</v>
      </c>
      <c r="J658" s="55">
        <v>0</v>
      </c>
      <c r="K658" s="55">
        <v>0</v>
      </c>
      <c r="L658" s="55">
        <v>0</v>
      </c>
      <c r="M658" s="55">
        <v>0</v>
      </c>
      <c r="N658" s="50">
        <v>0</v>
      </c>
      <c r="O658" s="55">
        <v>0</v>
      </c>
      <c r="P658" s="55">
        <v>0</v>
      </c>
      <c r="Q658" s="55">
        <v>0</v>
      </c>
      <c r="R658" s="54">
        <f t="shared" si="175"/>
        <v>3267</v>
      </c>
      <c r="S658" s="51">
        <f t="shared" si="176"/>
        <v>2259</v>
      </c>
      <c r="T658" s="55">
        <v>0</v>
      </c>
      <c r="U658" s="55">
        <v>0</v>
      </c>
      <c r="V658" s="50">
        <v>0</v>
      </c>
      <c r="W658" s="55">
        <v>0</v>
      </c>
      <c r="X658" s="55">
        <v>0</v>
      </c>
      <c r="Y658" s="55">
        <v>0</v>
      </c>
      <c r="Z658" s="55">
        <v>0</v>
      </c>
      <c r="AA658" s="55">
        <v>0</v>
      </c>
      <c r="AB658" s="55">
        <v>0</v>
      </c>
      <c r="AC658" s="55">
        <v>0</v>
      </c>
    </row>
    <row r="659" spans="1:30">
      <c r="A659" s="48"/>
      <c r="B659" s="82"/>
      <c r="C659" s="59">
        <v>4129</v>
      </c>
      <c r="D659" s="60" t="s">
        <v>4</v>
      </c>
      <c r="E659" s="51">
        <f>SUM([1]Paragrafy!E647)</f>
        <v>1517</v>
      </c>
      <c r="F659" s="52">
        <f>ROUND([1]Paragrafy!$F647,0)</f>
        <v>1109</v>
      </c>
      <c r="G659" s="53">
        <f t="shared" si="169"/>
        <v>0.73104812129202368</v>
      </c>
      <c r="H659" s="51">
        <f t="shared" si="172"/>
        <v>1517</v>
      </c>
      <c r="I659" s="51">
        <f t="shared" si="173"/>
        <v>1109</v>
      </c>
      <c r="J659" s="55">
        <v>0</v>
      </c>
      <c r="K659" s="55">
        <v>0</v>
      </c>
      <c r="L659" s="55">
        <v>0</v>
      </c>
      <c r="M659" s="55">
        <v>0</v>
      </c>
      <c r="N659" s="50">
        <v>0</v>
      </c>
      <c r="O659" s="55">
        <v>0</v>
      </c>
      <c r="P659" s="55">
        <v>0</v>
      </c>
      <c r="Q659" s="55">
        <v>0</v>
      </c>
      <c r="R659" s="54">
        <f t="shared" si="175"/>
        <v>1517</v>
      </c>
      <c r="S659" s="51">
        <f t="shared" si="176"/>
        <v>1109</v>
      </c>
      <c r="T659" s="55">
        <v>0</v>
      </c>
      <c r="U659" s="55">
        <v>0</v>
      </c>
      <c r="V659" s="50">
        <v>0</v>
      </c>
      <c r="W659" s="55">
        <v>0</v>
      </c>
      <c r="X659" s="55">
        <v>0</v>
      </c>
      <c r="Y659" s="55">
        <v>0</v>
      </c>
      <c r="Z659" s="55">
        <v>0</v>
      </c>
      <c r="AA659" s="55">
        <v>0</v>
      </c>
      <c r="AB659" s="55">
        <v>0</v>
      </c>
      <c r="AC659" s="55">
        <v>0</v>
      </c>
    </row>
    <row r="660" spans="1:30">
      <c r="A660" s="48"/>
      <c r="B660" s="82"/>
      <c r="C660" s="59">
        <v>4170</v>
      </c>
      <c r="D660" s="60" t="s">
        <v>3</v>
      </c>
      <c r="E660" s="51">
        <f>SUM([1]Paragrafy!E648)</f>
        <v>18500</v>
      </c>
      <c r="F660" s="52">
        <f>ROUND([1]Paragrafy!$F648,0)</f>
        <v>17480</v>
      </c>
      <c r="G660" s="53">
        <f t="shared" si="169"/>
        <v>0.94486486486486487</v>
      </c>
      <c r="H660" s="51">
        <f t="shared" si="172"/>
        <v>18500</v>
      </c>
      <c r="I660" s="51">
        <f t="shared" si="173"/>
        <v>17480</v>
      </c>
      <c r="J660" s="51">
        <f>SUM(H660)</f>
        <v>18500</v>
      </c>
      <c r="K660" s="51">
        <f>SUM(F660)</f>
        <v>17480</v>
      </c>
      <c r="L660" s="55">
        <v>0</v>
      </c>
      <c r="M660" s="55">
        <v>0</v>
      </c>
      <c r="N660" s="50">
        <v>0</v>
      </c>
      <c r="O660" s="55">
        <v>0</v>
      </c>
      <c r="P660" s="55">
        <v>0</v>
      </c>
      <c r="Q660" s="55">
        <v>0</v>
      </c>
      <c r="R660" s="50">
        <v>0</v>
      </c>
      <c r="S660" s="55">
        <v>0</v>
      </c>
      <c r="T660" s="55">
        <v>0</v>
      </c>
      <c r="U660" s="55">
        <v>0</v>
      </c>
      <c r="V660" s="50">
        <v>0</v>
      </c>
      <c r="W660" s="55">
        <v>0</v>
      </c>
      <c r="X660" s="55">
        <v>0</v>
      </c>
      <c r="Y660" s="55">
        <v>0</v>
      </c>
      <c r="Z660" s="55">
        <v>0</v>
      </c>
      <c r="AA660" s="55">
        <v>0</v>
      </c>
      <c r="AB660" s="55">
        <v>0</v>
      </c>
      <c r="AC660" s="55">
        <v>0</v>
      </c>
    </row>
    <row r="661" spans="1:30">
      <c r="A661" s="48"/>
      <c r="B661" s="82"/>
      <c r="C661" s="59">
        <v>4177</v>
      </c>
      <c r="D661" s="60" t="s">
        <v>3</v>
      </c>
      <c r="E661" s="51">
        <f>SUM([1]Paragrafy!E649)</f>
        <v>22781</v>
      </c>
      <c r="F661" s="52">
        <f>ROUND([1]Paragrafy!$F649,0)</f>
        <v>13649</v>
      </c>
      <c r="G661" s="53">
        <f t="shared" si="169"/>
        <v>0.59913963390544756</v>
      </c>
      <c r="H661" s="51">
        <f t="shared" si="172"/>
        <v>22781</v>
      </c>
      <c r="I661" s="51">
        <f t="shared" si="173"/>
        <v>13649</v>
      </c>
      <c r="J661" s="51">
        <v>0</v>
      </c>
      <c r="K661" s="51">
        <v>0</v>
      </c>
      <c r="L661" s="51">
        <v>0</v>
      </c>
      <c r="M661" s="51">
        <v>0</v>
      </c>
      <c r="N661" s="54">
        <v>0</v>
      </c>
      <c r="O661" s="51">
        <v>0</v>
      </c>
      <c r="P661" s="51">
        <v>0</v>
      </c>
      <c r="Q661" s="51">
        <v>0</v>
      </c>
      <c r="R661" s="54">
        <f>SUM(H661)</f>
        <v>22781</v>
      </c>
      <c r="S661" s="51">
        <f>SUM(I661)</f>
        <v>13649</v>
      </c>
      <c r="T661" s="55">
        <v>0</v>
      </c>
      <c r="U661" s="55">
        <v>0</v>
      </c>
      <c r="V661" s="50">
        <v>0</v>
      </c>
      <c r="W661" s="55">
        <v>0</v>
      </c>
      <c r="X661" s="55">
        <v>0</v>
      </c>
      <c r="Y661" s="55">
        <v>0</v>
      </c>
      <c r="Z661" s="55">
        <v>0</v>
      </c>
      <c r="AA661" s="55">
        <v>0</v>
      </c>
      <c r="AB661" s="55">
        <v>0</v>
      </c>
      <c r="AC661" s="55">
        <v>0</v>
      </c>
    </row>
    <row r="662" spans="1:30">
      <c r="A662" s="48"/>
      <c r="B662" s="82"/>
      <c r="C662" s="59">
        <v>4178</v>
      </c>
      <c r="D662" s="60" t="s">
        <v>3</v>
      </c>
      <c r="E662" s="51">
        <f>SUM([1]Paragrafy!E650)</f>
        <v>1700</v>
      </c>
      <c r="F662" s="52">
        <f>ROUND([1]Paragrafy!$F650,0)</f>
        <v>0</v>
      </c>
      <c r="G662" s="53">
        <f t="shared" si="169"/>
        <v>0</v>
      </c>
      <c r="H662" s="51">
        <f t="shared" si="172"/>
        <v>1700</v>
      </c>
      <c r="I662" s="51">
        <f t="shared" si="173"/>
        <v>0</v>
      </c>
      <c r="J662" s="55">
        <v>0</v>
      </c>
      <c r="K662" s="55">
        <v>0</v>
      </c>
      <c r="L662" s="55">
        <v>0</v>
      </c>
      <c r="M662" s="55">
        <v>0</v>
      </c>
      <c r="N662" s="50">
        <v>0</v>
      </c>
      <c r="O662" s="55">
        <v>0</v>
      </c>
      <c r="P662" s="55">
        <v>0</v>
      </c>
      <c r="Q662" s="55">
        <v>0</v>
      </c>
      <c r="R662" s="54">
        <f>SUM(E662)</f>
        <v>1700</v>
      </c>
      <c r="S662" s="51">
        <f>SUM(F662)</f>
        <v>0</v>
      </c>
      <c r="T662" s="55">
        <v>0</v>
      </c>
      <c r="U662" s="55">
        <v>0</v>
      </c>
      <c r="V662" s="50">
        <v>0</v>
      </c>
      <c r="W662" s="55">
        <v>0</v>
      </c>
      <c r="X662" s="55">
        <v>0</v>
      </c>
      <c r="Y662" s="55">
        <v>0</v>
      </c>
      <c r="Z662" s="55">
        <v>0</v>
      </c>
      <c r="AA662" s="55">
        <v>0</v>
      </c>
      <c r="AB662" s="55">
        <v>0</v>
      </c>
      <c r="AC662" s="55">
        <v>0</v>
      </c>
    </row>
    <row r="663" spans="1:30">
      <c r="A663" s="48"/>
      <c r="B663" s="82"/>
      <c r="C663" s="59">
        <v>4179</v>
      </c>
      <c r="D663" s="60" t="s">
        <v>3</v>
      </c>
      <c r="E663" s="51">
        <f>SUM([1]Paragrafy!E651)</f>
        <v>7768</v>
      </c>
      <c r="F663" s="52">
        <f>ROUND([1]Paragrafy!$F651,0)</f>
        <v>3193</v>
      </c>
      <c r="G663" s="53">
        <f t="shared" si="169"/>
        <v>0.41104531410916578</v>
      </c>
      <c r="H663" s="51">
        <f t="shared" si="172"/>
        <v>7768</v>
      </c>
      <c r="I663" s="51">
        <f t="shared" si="173"/>
        <v>3193</v>
      </c>
      <c r="J663" s="55">
        <v>0</v>
      </c>
      <c r="K663" s="55">
        <v>0</v>
      </c>
      <c r="L663" s="55">
        <v>0</v>
      </c>
      <c r="M663" s="55">
        <v>0</v>
      </c>
      <c r="N663" s="50">
        <v>0</v>
      </c>
      <c r="O663" s="55">
        <v>0</v>
      </c>
      <c r="P663" s="55">
        <v>0</v>
      </c>
      <c r="Q663" s="55">
        <v>0</v>
      </c>
      <c r="R663" s="54">
        <f>SUM(E663)</f>
        <v>7768</v>
      </c>
      <c r="S663" s="51">
        <f>SUM(F663)</f>
        <v>3193</v>
      </c>
      <c r="T663" s="55">
        <v>0</v>
      </c>
      <c r="U663" s="55">
        <v>0</v>
      </c>
      <c r="V663" s="50">
        <v>0</v>
      </c>
      <c r="W663" s="55">
        <v>0</v>
      </c>
      <c r="X663" s="55">
        <v>0</v>
      </c>
      <c r="Y663" s="55">
        <v>0</v>
      </c>
      <c r="Z663" s="55">
        <v>0</v>
      </c>
      <c r="AA663" s="55">
        <v>0</v>
      </c>
      <c r="AB663" s="55">
        <v>0</v>
      </c>
      <c r="AC663" s="55">
        <v>0</v>
      </c>
    </row>
    <row r="664" spans="1:30">
      <c r="A664" s="48"/>
      <c r="B664" s="82"/>
      <c r="C664" s="59">
        <v>4210</v>
      </c>
      <c r="D664" s="60" t="s">
        <v>2</v>
      </c>
      <c r="E664" s="51">
        <f>SUM([1]Paragrafy!E652)</f>
        <v>58400</v>
      </c>
      <c r="F664" s="52">
        <f>ROUND([1]Paragrafy!$F652,0)</f>
        <v>55890</v>
      </c>
      <c r="G664" s="53">
        <f t="shared" si="169"/>
        <v>0.95702054794520552</v>
      </c>
      <c r="H664" s="51">
        <f t="shared" si="172"/>
        <v>58400</v>
      </c>
      <c r="I664" s="51">
        <f t="shared" si="173"/>
        <v>55890</v>
      </c>
      <c r="J664" s="55">
        <v>0</v>
      </c>
      <c r="K664" s="55">
        <v>0</v>
      </c>
      <c r="L664" s="51">
        <f>SUM(H664)</f>
        <v>58400</v>
      </c>
      <c r="M664" s="51">
        <f>SUM(F664)</f>
        <v>55890</v>
      </c>
      <c r="N664" s="50">
        <v>0</v>
      </c>
      <c r="O664" s="55">
        <v>0</v>
      </c>
      <c r="P664" s="55">
        <v>0</v>
      </c>
      <c r="Q664" s="55">
        <v>0</v>
      </c>
      <c r="R664" s="50">
        <v>0</v>
      </c>
      <c r="S664" s="55">
        <v>0</v>
      </c>
      <c r="T664" s="55">
        <v>0</v>
      </c>
      <c r="U664" s="55">
        <v>0</v>
      </c>
      <c r="V664" s="50">
        <v>0</v>
      </c>
      <c r="W664" s="55">
        <v>0</v>
      </c>
      <c r="X664" s="55">
        <v>0</v>
      </c>
      <c r="Y664" s="55">
        <v>0</v>
      </c>
      <c r="Z664" s="55">
        <v>0</v>
      </c>
      <c r="AA664" s="55">
        <v>0</v>
      </c>
      <c r="AB664" s="55">
        <v>0</v>
      </c>
      <c r="AC664" s="55">
        <v>0</v>
      </c>
    </row>
    <row r="665" spans="1:30">
      <c r="A665" s="48"/>
      <c r="B665" s="82"/>
      <c r="C665" s="59">
        <v>4217</v>
      </c>
      <c r="D665" s="60" t="s">
        <v>2</v>
      </c>
      <c r="E665" s="51">
        <f>SUM([1]Paragrafy!E653)</f>
        <v>19944</v>
      </c>
      <c r="F665" s="52">
        <f>ROUND([1]Paragrafy!$F653,0)</f>
        <v>7397</v>
      </c>
      <c r="G665" s="53">
        <f t="shared" si="169"/>
        <v>0.37088848776574407</v>
      </c>
      <c r="H665" s="51">
        <f t="shared" si="172"/>
        <v>19944</v>
      </c>
      <c r="I665" s="51">
        <f t="shared" si="173"/>
        <v>7397</v>
      </c>
      <c r="J665" s="55">
        <v>0</v>
      </c>
      <c r="K665" s="55">
        <v>0</v>
      </c>
      <c r="L665" s="55">
        <v>0</v>
      </c>
      <c r="M665" s="55">
        <v>0</v>
      </c>
      <c r="N665" s="50">
        <v>0</v>
      </c>
      <c r="O665" s="55">
        <v>0</v>
      </c>
      <c r="P665" s="55">
        <v>0</v>
      </c>
      <c r="Q665" s="55">
        <v>0</v>
      </c>
      <c r="R665" s="54">
        <f>SUM(H665)</f>
        <v>19944</v>
      </c>
      <c r="S665" s="51">
        <f>SUM(I665)</f>
        <v>7397</v>
      </c>
      <c r="T665" s="55">
        <v>0</v>
      </c>
      <c r="U665" s="55">
        <v>0</v>
      </c>
      <c r="V665" s="50">
        <v>0</v>
      </c>
      <c r="W665" s="55">
        <v>0</v>
      </c>
      <c r="X665" s="55">
        <v>0</v>
      </c>
      <c r="Y665" s="55">
        <v>0</v>
      </c>
      <c r="Z665" s="55">
        <v>0</v>
      </c>
      <c r="AA665" s="55">
        <v>0</v>
      </c>
      <c r="AB665" s="55">
        <v>0</v>
      </c>
      <c r="AC665" s="55">
        <v>0</v>
      </c>
    </row>
    <row r="666" spans="1:30">
      <c r="A666" s="48"/>
      <c r="B666" s="82"/>
      <c r="C666" s="59">
        <v>4218</v>
      </c>
      <c r="D666" s="60" t="s">
        <v>2</v>
      </c>
      <c r="E666" s="51">
        <f>SUM([1]Paragrafy!E654)</f>
        <v>8908</v>
      </c>
      <c r="F666" s="52">
        <f>ROUND([1]Paragrafy!$F654,0)</f>
        <v>6936</v>
      </c>
      <c r="G666" s="53">
        <f t="shared" si="169"/>
        <v>0.77862595419847325</v>
      </c>
      <c r="H666" s="51">
        <f t="shared" si="172"/>
        <v>8908</v>
      </c>
      <c r="I666" s="51">
        <f t="shared" si="173"/>
        <v>6936</v>
      </c>
      <c r="J666" s="55">
        <v>0</v>
      </c>
      <c r="K666" s="55">
        <v>0</v>
      </c>
      <c r="L666" s="55">
        <v>0</v>
      </c>
      <c r="M666" s="55">
        <v>0</v>
      </c>
      <c r="N666" s="50">
        <v>0</v>
      </c>
      <c r="O666" s="55">
        <v>0</v>
      </c>
      <c r="P666" s="55">
        <v>0</v>
      </c>
      <c r="Q666" s="55">
        <v>0</v>
      </c>
      <c r="R666" s="54">
        <f>SUM(E666)</f>
        <v>8908</v>
      </c>
      <c r="S666" s="51">
        <f>SUM(F666)</f>
        <v>6936</v>
      </c>
      <c r="T666" s="55">
        <v>0</v>
      </c>
      <c r="U666" s="55">
        <v>0</v>
      </c>
      <c r="V666" s="50">
        <v>0</v>
      </c>
      <c r="W666" s="55">
        <v>0</v>
      </c>
      <c r="X666" s="55">
        <v>0</v>
      </c>
      <c r="Y666" s="55">
        <v>0</v>
      </c>
      <c r="Z666" s="55">
        <v>0</v>
      </c>
      <c r="AA666" s="55">
        <v>0</v>
      </c>
      <c r="AB666" s="55">
        <v>0</v>
      </c>
      <c r="AC666" s="55">
        <v>0</v>
      </c>
    </row>
    <row r="667" spans="1:30">
      <c r="A667" s="48"/>
      <c r="B667" s="82"/>
      <c r="C667" s="59">
        <v>4219</v>
      </c>
      <c r="D667" s="60" t="s">
        <v>2</v>
      </c>
      <c r="E667" s="51">
        <f>SUM([1]Paragrafy!E655)</f>
        <v>9271</v>
      </c>
      <c r="F667" s="52">
        <f>ROUND([1]Paragrafy!$F655,0)</f>
        <v>4151</v>
      </c>
      <c r="G667" s="53">
        <f t="shared" si="169"/>
        <v>0.44774026534354439</v>
      </c>
      <c r="H667" s="51">
        <f t="shared" si="172"/>
        <v>9271</v>
      </c>
      <c r="I667" s="51">
        <f t="shared" si="173"/>
        <v>4151</v>
      </c>
      <c r="J667" s="55">
        <v>0</v>
      </c>
      <c r="K667" s="55">
        <v>0</v>
      </c>
      <c r="L667" s="55">
        <v>0</v>
      </c>
      <c r="M667" s="55">
        <v>0</v>
      </c>
      <c r="N667" s="50">
        <v>0</v>
      </c>
      <c r="O667" s="55">
        <v>0</v>
      </c>
      <c r="P667" s="55">
        <v>0</v>
      </c>
      <c r="Q667" s="55">
        <v>0</v>
      </c>
      <c r="R667" s="54">
        <f>SUM(E667)</f>
        <v>9271</v>
      </c>
      <c r="S667" s="51">
        <f>SUM(F667)</f>
        <v>4151</v>
      </c>
      <c r="T667" s="55">
        <v>0</v>
      </c>
      <c r="U667" s="55">
        <v>0</v>
      </c>
      <c r="V667" s="50">
        <v>0</v>
      </c>
      <c r="W667" s="55">
        <v>0</v>
      </c>
      <c r="X667" s="55">
        <v>0</v>
      </c>
      <c r="Y667" s="55">
        <v>0</v>
      </c>
      <c r="Z667" s="55">
        <v>0</v>
      </c>
      <c r="AA667" s="55">
        <v>0</v>
      </c>
      <c r="AB667" s="55">
        <v>0</v>
      </c>
      <c r="AC667" s="55">
        <v>0</v>
      </c>
    </row>
    <row r="668" spans="1:30">
      <c r="A668" s="48"/>
      <c r="B668" s="82"/>
      <c r="C668" s="59">
        <v>4260</v>
      </c>
      <c r="D668" s="60" t="s">
        <v>36</v>
      </c>
      <c r="E668" s="51">
        <f>SUM([1]Paragrafy!E656)</f>
        <v>500</v>
      </c>
      <c r="F668" s="52">
        <f>ROUND([1]Paragrafy!$F656,0)</f>
        <v>41</v>
      </c>
      <c r="G668" s="53">
        <f t="shared" si="169"/>
        <v>8.2000000000000003E-2</v>
      </c>
      <c r="H668" s="51">
        <f t="shared" si="172"/>
        <v>500</v>
      </c>
      <c r="I668" s="51">
        <f t="shared" si="173"/>
        <v>41</v>
      </c>
      <c r="J668" s="55">
        <v>0</v>
      </c>
      <c r="K668" s="55">
        <v>0</v>
      </c>
      <c r="L668" s="51">
        <f>SUM(H668)</f>
        <v>500</v>
      </c>
      <c r="M668" s="51">
        <f>SUM(I668)</f>
        <v>41</v>
      </c>
      <c r="N668" s="50">
        <v>0</v>
      </c>
      <c r="O668" s="55">
        <v>0</v>
      </c>
      <c r="P668" s="55">
        <v>0</v>
      </c>
      <c r="Q668" s="55">
        <v>0</v>
      </c>
      <c r="R668" s="54">
        <v>0</v>
      </c>
      <c r="S668" s="51">
        <v>0</v>
      </c>
      <c r="T668" s="55">
        <v>0</v>
      </c>
      <c r="U668" s="55">
        <v>0</v>
      </c>
      <c r="V668" s="50">
        <v>0</v>
      </c>
      <c r="W668" s="55">
        <v>0</v>
      </c>
      <c r="X668" s="55">
        <v>0</v>
      </c>
      <c r="Y668" s="55">
        <v>0</v>
      </c>
      <c r="Z668" s="55">
        <v>0</v>
      </c>
      <c r="AA668" s="55">
        <v>0</v>
      </c>
      <c r="AB668" s="55">
        <v>0</v>
      </c>
      <c r="AC668" s="55">
        <v>0</v>
      </c>
    </row>
    <row r="669" spans="1:30">
      <c r="A669" s="48"/>
      <c r="B669" s="82"/>
      <c r="C669" s="59">
        <v>4268</v>
      </c>
      <c r="D669" s="60" t="s">
        <v>36</v>
      </c>
      <c r="E669" s="51">
        <f>SUM([1]Paragrafy!E657)</f>
        <v>208</v>
      </c>
      <c r="F669" s="52">
        <f>ROUND([1]Paragrafy!$F657,0)</f>
        <v>208</v>
      </c>
      <c r="G669" s="53">
        <f t="shared" si="169"/>
        <v>1</v>
      </c>
      <c r="H669" s="51">
        <f t="shared" si="172"/>
        <v>208</v>
      </c>
      <c r="I669" s="51">
        <f t="shared" si="173"/>
        <v>208</v>
      </c>
      <c r="J669" s="55">
        <v>0</v>
      </c>
      <c r="K669" s="55">
        <v>0</v>
      </c>
      <c r="L669" s="55">
        <v>0</v>
      </c>
      <c r="M669" s="55">
        <v>0</v>
      </c>
      <c r="N669" s="50">
        <v>0</v>
      </c>
      <c r="O669" s="55">
        <v>0</v>
      </c>
      <c r="P669" s="55">
        <v>0</v>
      </c>
      <c r="Q669" s="55">
        <v>0</v>
      </c>
      <c r="R669" s="54">
        <f>SUM(E669)</f>
        <v>208</v>
      </c>
      <c r="S669" s="51">
        <f>SUM(F669)</f>
        <v>208</v>
      </c>
      <c r="T669" s="55">
        <v>0</v>
      </c>
      <c r="U669" s="55">
        <v>0</v>
      </c>
      <c r="V669" s="50">
        <v>0</v>
      </c>
      <c r="W669" s="55">
        <v>0</v>
      </c>
      <c r="X669" s="55">
        <v>0</v>
      </c>
      <c r="Y669" s="55">
        <v>0</v>
      </c>
      <c r="Z669" s="55">
        <v>0</v>
      </c>
      <c r="AA669" s="55">
        <v>0</v>
      </c>
      <c r="AB669" s="55">
        <v>0</v>
      </c>
      <c r="AC669" s="55">
        <v>0</v>
      </c>
    </row>
    <row r="670" spans="1:30">
      <c r="A670" s="48"/>
      <c r="B670" s="82"/>
      <c r="C670" s="59">
        <v>4300</v>
      </c>
      <c r="D670" s="60" t="s">
        <v>1</v>
      </c>
      <c r="E670" s="51">
        <f>SUM([1]Paragrafy!E658)</f>
        <v>659101</v>
      </c>
      <c r="F670" s="52">
        <f>ROUND([1]Paragrafy!$F658,0)</f>
        <v>611213</v>
      </c>
      <c r="G670" s="53">
        <f t="shared" si="169"/>
        <v>0.92734345722431011</v>
      </c>
      <c r="H670" s="51">
        <f t="shared" si="172"/>
        <v>659101</v>
      </c>
      <c r="I670" s="51">
        <f t="shared" si="173"/>
        <v>611213</v>
      </c>
      <c r="J670" s="55">
        <v>0</v>
      </c>
      <c r="K670" s="55">
        <v>0</v>
      </c>
      <c r="L670" s="51">
        <f>SUM(H670)</f>
        <v>659101</v>
      </c>
      <c r="M670" s="51">
        <f>SUM(F670)</f>
        <v>611213</v>
      </c>
      <c r="N670" s="50">
        <v>0</v>
      </c>
      <c r="O670" s="55">
        <v>0</v>
      </c>
      <c r="P670" s="55">
        <v>0</v>
      </c>
      <c r="Q670" s="55">
        <v>0</v>
      </c>
      <c r="R670" s="50">
        <v>0</v>
      </c>
      <c r="S670" s="55">
        <v>0</v>
      </c>
      <c r="T670" s="55">
        <v>0</v>
      </c>
      <c r="U670" s="55">
        <v>0</v>
      </c>
      <c r="V670" s="50">
        <v>0</v>
      </c>
      <c r="W670" s="55">
        <v>0</v>
      </c>
      <c r="X670" s="55">
        <v>0</v>
      </c>
      <c r="Y670" s="55">
        <v>0</v>
      </c>
      <c r="Z670" s="55">
        <v>0</v>
      </c>
      <c r="AA670" s="55">
        <v>0</v>
      </c>
      <c r="AB670" s="55">
        <v>0</v>
      </c>
      <c r="AC670" s="55">
        <v>0</v>
      </c>
    </row>
    <row r="671" spans="1:30">
      <c r="A671" s="48"/>
      <c r="B671" s="82"/>
      <c r="C671" s="59">
        <v>4307</v>
      </c>
      <c r="D671" s="60" t="s">
        <v>1</v>
      </c>
      <c r="E671" s="51">
        <f>SUM([1]Paragrafy!E659)</f>
        <v>1082995</v>
      </c>
      <c r="F671" s="52">
        <f>ROUND([1]Paragrafy!$F659,0)</f>
        <v>804334</v>
      </c>
      <c r="G671" s="53">
        <f t="shared" si="169"/>
        <v>0.74269410292752969</v>
      </c>
      <c r="H671" s="51">
        <f t="shared" si="172"/>
        <v>1082995</v>
      </c>
      <c r="I671" s="51">
        <f t="shared" si="173"/>
        <v>804334</v>
      </c>
      <c r="J671" s="55">
        <v>0</v>
      </c>
      <c r="K671" s="55">
        <v>0</v>
      </c>
      <c r="L671" s="55">
        <v>0</v>
      </c>
      <c r="M671" s="55">
        <v>0</v>
      </c>
      <c r="N671" s="50">
        <v>0</v>
      </c>
      <c r="O671" s="55">
        <v>0</v>
      </c>
      <c r="P671" s="55">
        <v>0</v>
      </c>
      <c r="Q671" s="55">
        <v>0</v>
      </c>
      <c r="R671" s="54">
        <f>SUM(H671)</f>
        <v>1082995</v>
      </c>
      <c r="S671" s="51">
        <f>SUM(I671)</f>
        <v>804334</v>
      </c>
      <c r="T671" s="55">
        <v>0</v>
      </c>
      <c r="U671" s="55">
        <v>0</v>
      </c>
      <c r="V671" s="50">
        <v>0</v>
      </c>
      <c r="W671" s="55">
        <v>0</v>
      </c>
      <c r="X671" s="55">
        <v>0</v>
      </c>
      <c r="Y671" s="55">
        <v>0</v>
      </c>
      <c r="Z671" s="55">
        <v>0</v>
      </c>
      <c r="AA671" s="55">
        <v>0</v>
      </c>
      <c r="AB671" s="55">
        <v>0</v>
      </c>
      <c r="AC671" s="55">
        <v>0</v>
      </c>
    </row>
    <row r="672" spans="1:30">
      <c r="A672" s="48"/>
      <c r="B672" s="82"/>
      <c r="C672" s="59">
        <v>4308</v>
      </c>
      <c r="D672" s="60" t="s">
        <v>1</v>
      </c>
      <c r="E672" s="51">
        <f>SUM([1]Paragrafy!E660)</f>
        <v>58963</v>
      </c>
      <c r="F672" s="52">
        <f>ROUND([1]Paragrafy!$F660,0)</f>
        <v>42470</v>
      </c>
      <c r="G672" s="53">
        <f t="shared" si="169"/>
        <v>0.72028221087800826</v>
      </c>
      <c r="H672" s="51">
        <f t="shared" si="172"/>
        <v>58963</v>
      </c>
      <c r="I672" s="51">
        <f t="shared" si="173"/>
        <v>42470</v>
      </c>
      <c r="J672" s="55">
        <v>0</v>
      </c>
      <c r="K672" s="55">
        <v>0</v>
      </c>
      <c r="L672" s="55">
        <v>0</v>
      </c>
      <c r="M672" s="55">
        <v>0</v>
      </c>
      <c r="N672" s="50">
        <v>0</v>
      </c>
      <c r="O672" s="55">
        <v>0</v>
      </c>
      <c r="P672" s="55">
        <v>0</v>
      </c>
      <c r="Q672" s="55">
        <v>0</v>
      </c>
      <c r="R672" s="54">
        <f t="shared" ref="R672:S674" si="177">SUM(E672)</f>
        <v>58963</v>
      </c>
      <c r="S672" s="51">
        <f t="shared" si="177"/>
        <v>42470</v>
      </c>
      <c r="T672" s="55">
        <v>0</v>
      </c>
      <c r="U672" s="55">
        <v>0</v>
      </c>
      <c r="V672" s="50">
        <v>0</v>
      </c>
      <c r="W672" s="55">
        <v>0</v>
      </c>
      <c r="X672" s="55">
        <v>0</v>
      </c>
      <c r="Y672" s="55">
        <v>0</v>
      </c>
      <c r="Z672" s="55">
        <v>0</v>
      </c>
      <c r="AA672" s="55">
        <v>0</v>
      </c>
      <c r="AB672" s="55">
        <v>0</v>
      </c>
      <c r="AC672" s="55">
        <v>0</v>
      </c>
    </row>
    <row r="673" spans="1:29">
      <c r="A673" s="48"/>
      <c r="B673" s="82"/>
      <c r="C673" s="59">
        <v>4309</v>
      </c>
      <c r="D673" s="60" t="s">
        <v>1</v>
      </c>
      <c r="E673" s="51">
        <f>SUM([1]Paragrafy!E661)</f>
        <v>203473</v>
      </c>
      <c r="F673" s="52">
        <f>ROUND([1]Paragrafy!$F661,0)</f>
        <v>152820</v>
      </c>
      <c r="G673" s="53">
        <f t="shared" si="169"/>
        <v>0.75105787991527129</v>
      </c>
      <c r="H673" s="51">
        <f t="shared" ref="H673:H694" si="178">SUM(E673)</f>
        <v>203473</v>
      </c>
      <c r="I673" s="51">
        <f t="shared" ref="I673:I694" si="179">SUM(F673)</f>
        <v>152820</v>
      </c>
      <c r="J673" s="55">
        <v>0</v>
      </c>
      <c r="K673" s="55">
        <v>0</v>
      </c>
      <c r="L673" s="55">
        <v>0</v>
      </c>
      <c r="M673" s="55">
        <v>0</v>
      </c>
      <c r="N673" s="50">
        <v>0</v>
      </c>
      <c r="O673" s="55">
        <v>0</v>
      </c>
      <c r="P673" s="55">
        <v>0</v>
      </c>
      <c r="Q673" s="55">
        <v>0</v>
      </c>
      <c r="R673" s="54">
        <f t="shared" si="177"/>
        <v>203473</v>
      </c>
      <c r="S673" s="51">
        <f t="shared" si="177"/>
        <v>152820</v>
      </c>
      <c r="T673" s="55">
        <v>0</v>
      </c>
      <c r="U673" s="55">
        <v>0</v>
      </c>
      <c r="V673" s="50">
        <v>0</v>
      </c>
      <c r="W673" s="55">
        <v>0</v>
      </c>
      <c r="X673" s="55">
        <v>0</v>
      </c>
      <c r="Y673" s="55">
        <v>0</v>
      </c>
      <c r="Z673" s="55">
        <v>0</v>
      </c>
      <c r="AA673" s="55">
        <v>0</v>
      </c>
      <c r="AB673" s="55">
        <v>0</v>
      </c>
      <c r="AC673" s="55">
        <v>0</v>
      </c>
    </row>
    <row r="674" spans="1:29" ht="38.25">
      <c r="A674" s="48"/>
      <c r="B674" s="82"/>
      <c r="C674" s="59">
        <v>4368</v>
      </c>
      <c r="D674" s="60" t="s">
        <v>32</v>
      </c>
      <c r="E674" s="51">
        <f>SUM([1]Paragrafy!E662)</f>
        <v>680</v>
      </c>
      <c r="F674" s="52">
        <f>ROUND([1]Paragrafy!$F662,0)</f>
        <v>47</v>
      </c>
      <c r="G674" s="53">
        <f t="shared" si="169"/>
        <v>6.9117647058823534E-2</v>
      </c>
      <c r="H674" s="51">
        <f t="shared" si="178"/>
        <v>680</v>
      </c>
      <c r="I674" s="51">
        <f t="shared" si="179"/>
        <v>47</v>
      </c>
      <c r="J674" s="55">
        <v>0</v>
      </c>
      <c r="K674" s="55">
        <v>0</v>
      </c>
      <c r="L674" s="55">
        <v>0</v>
      </c>
      <c r="M674" s="55">
        <v>0</v>
      </c>
      <c r="N674" s="50">
        <v>0</v>
      </c>
      <c r="O674" s="55">
        <v>0</v>
      </c>
      <c r="P674" s="55">
        <v>0</v>
      </c>
      <c r="Q674" s="55">
        <v>0</v>
      </c>
      <c r="R674" s="54">
        <f t="shared" si="177"/>
        <v>680</v>
      </c>
      <c r="S674" s="51">
        <f t="shared" si="177"/>
        <v>47</v>
      </c>
      <c r="T674" s="55">
        <v>0</v>
      </c>
      <c r="U674" s="55">
        <v>0</v>
      </c>
      <c r="V674" s="50">
        <v>0</v>
      </c>
      <c r="W674" s="55">
        <v>0</v>
      </c>
      <c r="X674" s="55">
        <v>0</v>
      </c>
      <c r="Y674" s="55">
        <v>0</v>
      </c>
      <c r="Z674" s="55">
        <v>0</v>
      </c>
      <c r="AA674" s="55">
        <v>0</v>
      </c>
      <c r="AB674" s="55">
        <v>0</v>
      </c>
      <c r="AC674" s="55">
        <v>0</v>
      </c>
    </row>
    <row r="675" spans="1:29" ht="38.25">
      <c r="A675" s="48"/>
      <c r="B675" s="82"/>
      <c r="C675" s="59">
        <v>4369</v>
      </c>
      <c r="D675" s="60" t="s">
        <v>32</v>
      </c>
      <c r="E675" s="51">
        <f>SUM([1]Paragrafy!E663)</f>
        <v>120</v>
      </c>
      <c r="F675" s="52">
        <f>ROUND([1]Paragrafy!$F663,0)</f>
        <v>8</v>
      </c>
      <c r="G675" s="53">
        <f t="shared" si="169"/>
        <v>6.6666666666666666E-2</v>
      </c>
      <c r="H675" s="51">
        <f t="shared" si="178"/>
        <v>120</v>
      </c>
      <c r="I675" s="51">
        <f t="shared" si="179"/>
        <v>8</v>
      </c>
      <c r="J675" s="55">
        <v>0</v>
      </c>
      <c r="K675" s="55">
        <v>0</v>
      </c>
      <c r="L675" s="55">
        <v>0</v>
      </c>
      <c r="M675" s="55">
        <v>0</v>
      </c>
      <c r="N675" s="50">
        <v>0</v>
      </c>
      <c r="O675" s="55">
        <v>0</v>
      </c>
      <c r="P675" s="55">
        <v>0</v>
      </c>
      <c r="Q675" s="55">
        <v>0</v>
      </c>
      <c r="R675" s="54">
        <f>SUM(H675)</f>
        <v>120</v>
      </c>
      <c r="S675" s="51">
        <f>SUM(I675)</f>
        <v>8</v>
      </c>
      <c r="T675" s="55">
        <v>0</v>
      </c>
      <c r="U675" s="55">
        <v>0</v>
      </c>
      <c r="V675" s="50">
        <v>0</v>
      </c>
      <c r="W675" s="55">
        <v>0</v>
      </c>
      <c r="X675" s="55">
        <v>0</v>
      </c>
      <c r="Y675" s="55">
        <v>0</v>
      </c>
      <c r="Z675" s="55">
        <v>0</v>
      </c>
      <c r="AA675" s="55">
        <v>0</v>
      </c>
      <c r="AB675" s="55">
        <v>0</v>
      </c>
      <c r="AC675" s="55">
        <v>0</v>
      </c>
    </row>
    <row r="676" spans="1:29">
      <c r="A676" s="48"/>
      <c r="B676" s="82"/>
      <c r="C676" s="59">
        <v>4380</v>
      </c>
      <c r="D676" s="60" t="s">
        <v>67</v>
      </c>
      <c r="E676" s="51">
        <f>SUM([1]Paragrafy!E664)</f>
        <v>57103</v>
      </c>
      <c r="F676" s="52">
        <f>ROUND([1]Paragrafy!$F664,0)</f>
        <v>51132</v>
      </c>
      <c r="G676" s="53">
        <f t="shared" si="169"/>
        <v>0.89543456560951262</v>
      </c>
      <c r="H676" s="51">
        <f t="shared" si="178"/>
        <v>57103</v>
      </c>
      <c r="I676" s="51">
        <f t="shared" si="179"/>
        <v>51132</v>
      </c>
      <c r="J676" s="55">
        <v>0</v>
      </c>
      <c r="K676" s="55">
        <v>0</v>
      </c>
      <c r="L676" s="51">
        <f>SUM(H676)</f>
        <v>57103</v>
      </c>
      <c r="M676" s="51">
        <f>SUM(F676)</f>
        <v>51132</v>
      </c>
      <c r="N676" s="50">
        <v>0</v>
      </c>
      <c r="O676" s="55">
        <v>0</v>
      </c>
      <c r="P676" s="55">
        <v>0</v>
      </c>
      <c r="Q676" s="55">
        <v>0</v>
      </c>
      <c r="R676" s="50">
        <v>0</v>
      </c>
      <c r="S676" s="51">
        <v>0</v>
      </c>
      <c r="T676" s="55">
        <v>0</v>
      </c>
      <c r="U676" s="55">
        <v>0</v>
      </c>
      <c r="V676" s="50">
        <v>0</v>
      </c>
      <c r="W676" s="55">
        <v>0</v>
      </c>
      <c r="X676" s="55">
        <v>0</v>
      </c>
      <c r="Y676" s="55">
        <v>0</v>
      </c>
      <c r="Z676" s="55">
        <v>0</v>
      </c>
      <c r="AA676" s="55">
        <v>0</v>
      </c>
      <c r="AB676" s="55">
        <v>0</v>
      </c>
      <c r="AC676" s="55">
        <v>0</v>
      </c>
    </row>
    <row r="677" spans="1:29">
      <c r="A677" s="48"/>
      <c r="B677" s="82"/>
      <c r="C677" s="59">
        <v>4388</v>
      </c>
      <c r="D677" s="60" t="s">
        <v>67</v>
      </c>
      <c r="E677" s="51">
        <f>SUM([1]Paragrafy!E665)</f>
        <v>127</v>
      </c>
      <c r="F677" s="52">
        <f>ROUND([1]Paragrafy!$F665,0)</f>
        <v>0</v>
      </c>
      <c r="G677" s="53">
        <f t="shared" si="169"/>
        <v>0</v>
      </c>
      <c r="H677" s="51">
        <f t="shared" si="178"/>
        <v>127</v>
      </c>
      <c r="I677" s="51">
        <f t="shared" si="179"/>
        <v>0</v>
      </c>
      <c r="J677" s="55">
        <v>0</v>
      </c>
      <c r="K677" s="55">
        <v>0</v>
      </c>
      <c r="L677" s="55">
        <v>0</v>
      </c>
      <c r="M677" s="55">
        <v>0</v>
      </c>
      <c r="N677" s="50">
        <v>0</v>
      </c>
      <c r="O677" s="55">
        <v>0</v>
      </c>
      <c r="P677" s="55">
        <v>0</v>
      </c>
      <c r="Q677" s="55">
        <v>0</v>
      </c>
      <c r="R677" s="54">
        <f>SUM(E677)</f>
        <v>127</v>
      </c>
      <c r="S677" s="51">
        <f>SUM(F677)</f>
        <v>0</v>
      </c>
      <c r="T677" s="55">
        <v>0</v>
      </c>
      <c r="U677" s="55">
        <v>0</v>
      </c>
      <c r="V677" s="50">
        <v>0</v>
      </c>
      <c r="W677" s="55">
        <v>0</v>
      </c>
      <c r="X677" s="55">
        <v>0</v>
      </c>
      <c r="Y677" s="55">
        <v>0</v>
      </c>
      <c r="Z677" s="55">
        <v>0</v>
      </c>
      <c r="AA677" s="55">
        <v>0</v>
      </c>
      <c r="AB677" s="55">
        <v>0</v>
      </c>
      <c r="AC677" s="55">
        <v>0</v>
      </c>
    </row>
    <row r="678" spans="1:29">
      <c r="A678" s="48"/>
      <c r="B678" s="82"/>
      <c r="C678" s="59">
        <v>4389</v>
      </c>
      <c r="D678" s="60" t="s">
        <v>67</v>
      </c>
      <c r="E678" s="51">
        <f>SUM([1]Paragrafy!E666)</f>
        <v>23</v>
      </c>
      <c r="F678" s="52">
        <f>ROUND([1]Paragrafy!$F666,0)</f>
        <v>0</v>
      </c>
      <c r="G678" s="53">
        <f t="shared" si="169"/>
        <v>0</v>
      </c>
      <c r="H678" s="51">
        <f t="shared" si="178"/>
        <v>23</v>
      </c>
      <c r="I678" s="51">
        <f t="shared" si="179"/>
        <v>0</v>
      </c>
      <c r="J678" s="55">
        <v>0</v>
      </c>
      <c r="K678" s="55">
        <v>0</v>
      </c>
      <c r="L678" s="55">
        <v>0</v>
      </c>
      <c r="M678" s="55">
        <v>0</v>
      </c>
      <c r="N678" s="50">
        <v>0</v>
      </c>
      <c r="O678" s="55">
        <v>0</v>
      </c>
      <c r="P678" s="55">
        <v>0</v>
      </c>
      <c r="Q678" s="55">
        <v>0</v>
      </c>
      <c r="R678" s="54">
        <f>SUM(E678)</f>
        <v>23</v>
      </c>
      <c r="S678" s="51">
        <f>SUM(F678)</f>
        <v>0</v>
      </c>
      <c r="T678" s="55">
        <v>0</v>
      </c>
      <c r="U678" s="55">
        <v>0</v>
      </c>
      <c r="V678" s="50">
        <v>0</v>
      </c>
      <c r="W678" s="55">
        <v>0</v>
      </c>
      <c r="X678" s="55">
        <v>0</v>
      </c>
      <c r="Y678" s="55">
        <v>0</v>
      </c>
      <c r="Z678" s="55">
        <v>0</v>
      </c>
      <c r="AA678" s="55">
        <v>0</v>
      </c>
      <c r="AB678" s="55">
        <v>0</v>
      </c>
      <c r="AC678" s="55">
        <v>0</v>
      </c>
    </row>
    <row r="679" spans="1:29" ht="25.5">
      <c r="A679" s="48"/>
      <c r="B679" s="82"/>
      <c r="C679" s="59">
        <v>4390</v>
      </c>
      <c r="D679" s="60" t="s">
        <v>66</v>
      </c>
      <c r="E679" s="51">
        <f>SUM([1]Paragrafy!E667)</f>
        <v>20000</v>
      </c>
      <c r="F679" s="52">
        <f>ROUND([1]Paragrafy!$F667,0)</f>
        <v>20000</v>
      </c>
      <c r="G679" s="53">
        <f t="shared" si="169"/>
        <v>1</v>
      </c>
      <c r="H679" s="51">
        <f t="shared" si="178"/>
        <v>20000</v>
      </c>
      <c r="I679" s="51">
        <f t="shared" si="179"/>
        <v>20000</v>
      </c>
      <c r="J679" s="55">
        <v>0</v>
      </c>
      <c r="K679" s="55">
        <v>0</v>
      </c>
      <c r="L679" s="51">
        <f>SUM(H679)</f>
        <v>20000</v>
      </c>
      <c r="M679" s="51">
        <f>SUM(F679)</f>
        <v>20000</v>
      </c>
      <c r="N679" s="50">
        <v>0</v>
      </c>
      <c r="O679" s="55">
        <v>0</v>
      </c>
      <c r="P679" s="55">
        <v>0</v>
      </c>
      <c r="Q679" s="55">
        <v>0</v>
      </c>
      <c r="R679" s="50">
        <v>0</v>
      </c>
      <c r="S679" s="55">
        <v>0</v>
      </c>
      <c r="T679" s="55">
        <v>0</v>
      </c>
      <c r="U679" s="55">
        <v>0</v>
      </c>
      <c r="V679" s="50">
        <v>0</v>
      </c>
      <c r="W679" s="55">
        <v>0</v>
      </c>
      <c r="X679" s="55">
        <v>0</v>
      </c>
      <c r="Y679" s="55">
        <v>0</v>
      </c>
      <c r="Z679" s="55">
        <v>0</v>
      </c>
      <c r="AA679" s="55">
        <v>0</v>
      </c>
      <c r="AB679" s="55">
        <v>0</v>
      </c>
      <c r="AC679" s="55">
        <v>0</v>
      </c>
    </row>
    <row r="680" spans="1:29" ht="25.5">
      <c r="A680" s="48"/>
      <c r="B680" s="82"/>
      <c r="C680" s="59">
        <v>4408</v>
      </c>
      <c r="D680" s="60" t="s">
        <v>91</v>
      </c>
      <c r="E680" s="51">
        <f>SUM([1]Paragrafy!E668)</f>
        <v>2446</v>
      </c>
      <c r="F680" s="52">
        <f>ROUND([1]Paragrafy!$F668,0)</f>
        <v>2446</v>
      </c>
      <c r="G680" s="53">
        <f t="shared" si="169"/>
        <v>1</v>
      </c>
      <c r="H680" s="51">
        <f t="shared" si="178"/>
        <v>2446</v>
      </c>
      <c r="I680" s="51">
        <f t="shared" si="179"/>
        <v>2446</v>
      </c>
      <c r="J680" s="55">
        <v>0</v>
      </c>
      <c r="K680" s="55">
        <v>0</v>
      </c>
      <c r="L680" s="55">
        <v>0</v>
      </c>
      <c r="M680" s="55">
        <v>0</v>
      </c>
      <c r="N680" s="50">
        <v>0</v>
      </c>
      <c r="O680" s="55">
        <v>0</v>
      </c>
      <c r="P680" s="55">
        <v>0</v>
      </c>
      <c r="Q680" s="55">
        <v>0</v>
      </c>
      <c r="R680" s="54">
        <f>SUM(E680)</f>
        <v>2446</v>
      </c>
      <c r="S680" s="51">
        <f>SUM(F680)</f>
        <v>2446</v>
      </c>
      <c r="T680" s="55">
        <v>0</v>
      </c>
      <c r="U680" s="55">
        <v>0</v>
      </c>
      <c r="V680" s="50">
        <v>0</v>
      </c>
      <c r="W680" s="55">
        <v>0</v>
      </c>
      <c r="X680" s="55">
        <v>0</v>
      </c>
      <c r="Y680" s="55">
        <v>0</v>
      </c>
      <c r="Z680" s="55">
        <v>0</v>
      </c>
      <c r="AA680" s="55">
        <v>0</v>
      </c>
      <c r="AB680" s="55">
        <v>0</v>
      </c>
      <c r="AC680" s="55">
        <v>0</v>
      </c>
    </row>
    <row r="681" spans="1:29">
      <c r="A681" s="48"/>
      <c r="B681" s="82"/>
      <c r="C681" s="59">
        <v>4410</v>
      </c>
      <c r="D681" s="60" t="s">
        <v>30</v>
      </c>
      <c r="E681" s="51">
        <f>SUM([1]Paragrafy!E669)</f>
        <v>5600</v>
      </c>
      <c r="F681" s="52">
        <f>ROUND([1]Paragrafy!$F669,0)</f>
        <v>3424</v>
      </c>
      <c r="G681" s="53">
        <f t="shared" si="169"/>
        <v>0.61142857142857143</v>
      </c>
      <c r="H681" s="51">
        <f t="shared" si="178"/>
        <v>5600</v>
      </c>
      <c r="I681" s="51">
        <f t="shared" si="179"/>
        <v>3424</v>
      </c>
      <c r="J681" s="55">
        <v>0</v>
      </c>
      <c r="K681" s="55">
        <v>0</v>
      </c>
      <c r="L681" s="51">
        <f>SUM(H681)</f>
        <v>5600</v>
      </c>
      <c r="M681" s="51">
        <f>SUM(F681)</f>
        <v>3424</v>
      </c>
      <c r="N681" s="50">
        <v>0</v>
      </c>
      <c r="O681" s="55">
        <v>0</v>
      </c>
      <c r="P681" s="55">
        <v>0</v>
      </c>
      <c r="Q681" s="55">
        <v>0</v>
      </c>
      <c r="R681" s="50">
        <v>0</v>
      </c>
      <c r="S681" s="55">
        <v>0</v>
      </c>
      <c r="T681" s="55">
        <v>0</v>
      </c>
      <c r="U681" s="55">
        <v>0</v>
      </c>
      <c r="V681" s="50">
        <v>0</v>
      </c>
      <c r="W681" s="55">
        <v>0</v>
      </c>
      <c r="X681" s="55">
        <v>0</v>
      </c>
      <c r="Y681" s="55">
        <v>0</v>
      </c>
      <c r="Z681" s="55">
        <v>0</v>
      </c>
      <c r="AA681" s="55">
        <v>0</v>
      </c>
      <c r="AB681" s="55">
        <v>0</v>
      </c>
      <c r="AC681" s="55">
        <v>0</v>
      </c>
    </row>
    <row r="682" spans="1:29">
      <c r="A682" s="48"/>
      <c r="B682" s="82"/>
      <c r="C682" s="59">
        <v>4418</v>
      </c>
      <c r="D682" s="60" t="s">
        <v>30</v>
      </c>
      <c r="E682" s="51">
        <f>SUM([1]Paragrafy!E670)</f>
        <v>1314</v>
      </c>
      <c r="F682" s="52">
        <f>ROUND([1]Paragrafy!$F670,0)</f>
        <v>932</v>
      </c>
      <c r="G682" s="53">
        <f t="shared" si="169"/>
        <v>0.70928462709284623</v>
      </c>
      <c r="H682" s="51">
        <f t="shared" si="178"/>
        <v>1314</v>
      </c>
      <c r="I682" s="51">
        <f t="shared" si="179"/>
        <v>932</v>
      </c>
      <c r="J682" s="55">
        <v>0</v>
      </c>
      <c r="K682" s="55">
        <v>0</v>
      </c>
      <c r="L682" s="55">
        <v>0</v>
      </c>
      <c r="M682" s="55">
        <v>0</v>
      </c>
      <c r="N682" s="50">
        <v>0</v>
      </c>
      <c r="O682" s="55">
        <v>0</v>
      </c>
      <c r="P682" s="55">
        <v>0</v>
      </c>
      <c r="Q682" s="55">
        <v>0</v>
      </c>
      <c r="R682" s="54">
        <f>SUM(H682)</f>
        <v>1314</v>
      </c>
      <c r="S682" s="51">
        <f>SUM(I682)</f>
        <v>932</v>
      </c>
      <c r="T682" s="55">
        <v>0</v>
      </c>
      <c r="U682" s="55">
        <v>0</v>
      </c>
      <c r="V682" s="50">
        <v>0</v>
      </c>
      <c r="W682" s="55">
        <v>0</v>
      </c>
      <c r="X682" s="55">
        <v>0</v>
      </c>
      <c r="Y682" s="55">
        <v>0</v>
      </c>
      <c r="Z682" s="55">
        <v>0</v>
      </c>
      <c r="AA682" s="55">
        <v>0</v>
      </c>
      <c r="AB682" s="55">
        <v>0</v>
      </c>
      <c r="AC682" s="55">
        <v>0</v>
      </c>
    </row>
    <row r="683" spans="1:29">
      <c r="A683" s="48"/>
      <c r="B683" s="82"/>
      <c r="C683" s="59">
        <v>4419</v>
      </c>
      <c r="D683" s="60" t="s">
        <v>30</v>
      </c>
      <c r="E683" s="51">
        <f>SUM([1]Paragrafy!E671)</f>
        <v>222</v>
      </c>
      <c r="F683" s="52">
        <f>ROUND([1]Paragrafy!$F671,0)</f>
        <v>155</v>
      </c>
      <c r="G683" s="53">
        <f t="shared" si="169"/>
        <v>0.69819819819819817</v>
      </c>
      <c r="H683" s="51">
        <f t="shared" si="178"/>
        <v>222</v>
      </c>
      <c r="I683" s="51">
        <f t="shared" si="179"/>
        <v>155</v>
      </c>
      <c r="J683" s="55">
        <v>0</v>
      </c>
      <c r="K683" s="55">
        <v>0</v>
      </c>
      <c r="L683" s="55">
        <v>0</v>
      </c>
      <c r="M683" s="55">
        <v>0</v>
      </c>
      <c r="N683" s="50">
        <v>0</v>
      </c>
      <c r="O683" s="55">
        <v>0</v>
      </c>
      <c r="P683" s="55">
        <v>0</v>
      </c>
      <c r="Q683" s="55">
        <v>0</v>
      </c>
      <c r="R683" s="54">
        <f>SUM(H683)</f>
        <v>222</v>
      </c>
      <c r="S683" s="51">
        <f>SUM(I683)</f>
        <v>155</v>
      </c>
      <c r="T683" s="55">
        <v>0</v>
      </c>
      <c r="U683" s="55">
        <v>0</v>
      </c>
      <c r="V683" s="50">
        <v>0</v>
      </c>
      <c r="W683" s="55">
        <v>0</v>
      </c>
      <c r="X683" s="55">
        <v>0</v>
      </c>
      <c r="Y683" s="55">
        <v>0</v>
      </c>
      <c r="Z683" s="55">
        <v>0</v>
      </c>
      <c r="AA683" s="55">
        <v>0</v>
      </c>
      <c r="AB683" s="55">
        <v>0</v>
      </c>
      <c r="AC683" s="55">
        <v>0</v>
      </c>
    </row>
    <row r="684" spans="1:29">
      <c r="A684" s="48"/>
      <c r="B684" s="82"/>
      <c r="C684" s="59">
        <v>4420</v>
      </c>
      <c r="D684" s="60" t="s">
        <v>29</v>
      </c>
      <c r="E684" s="51">
        <f>SUM([1]Paragrafy!E672)</f>
        <v>320000</v>
      </c>
      <c r="F684" s="52">
        <f>ROUND([1]Paragrafy!$F672,0)</f>
        <v>307591</v>
      </c>
      <c r="G684" s="53">
        <f t="shared" si="169"/>
        <v>0.961221875</v>
      </c>
      <c r="H684" s="51">
        <f t="shared" si="178"/>
        <v>320000</v>
      </c>
      <c r="I684" s="51">
        <f t="shared" si="179"/>
        <v>307591</v>
      </c>
      <c r="J684" s="55">
        <v>0</v>
      </c>
      <c r="K684" s="55">
        <v>0</v>
      </c>
      <c r="L684" s="51">
        <f>SUM(H684)</f>
        <v>320000</v>
      </c>
      <c r="M684" s="51">
        <f>SUM(F684)</f>
        <v>307591</v>
      </c>
      <c r="N684" s="50">
        <v>0</v>
      </c>
      <c r="O684" s="55">
        <v>0</v>
      </c>
      <c r="P684" s="55">
        <v>0</v>
      </c>
      <c r="Q684" s="55">
        <v>0</v>
      </c>
      <c r="R684" s="50">
        <v>0</v>
      </c>
      <c r="S684" s="55">
        <v>0</v>
      </c>
      <c r="T684" s="55">
        <v>0</v>
      </c>
      <c r="U684" s="55">
        <v>0</v>
      </c>
      <c r="V684" s="50">
        <v>0</v>
      </c>
      <c r="W684" s="55">
        <v>0</v>
      </c>
      <c r="X684" s="55">
        <v>0</v>
      </c>
      <c r="Y684" s="55">
        <v>0</v>
      </c>
      <c r="Z684" s="55">
        <v>0</v>
      </c>
      <c r="AA684" s="55">
        <v>0</v>
      </c>
      <c r="AB684" s="55">
        <v>0</v>
      </c>
      <c r="AC684" s="55">
        <v>0</v>
      </c>
    </row>
    <row r="685" spans="1:29">
      <c r="A685" s="48"/>
      <c r="B685" s="82"/>
      <c r="C685" s="59">
        <v>4428</v>
      </c>
      <c r="D685" s="60" t="s">
        <v>29</v>
      </c>
      <c r="E685" s="51">
        <f>SUM([1]Paragrafy!E673)</f>
        <v>65033</v>
      </c>
      <c r="F685" s="52">
        <f>ROUND([1]Paragrafy!$F673,0)</f>
        <v>58411</v>
      </c>
      <c r="G685" s="53">
        <f t="shared" si="169"/>
        <v>0.89817477280765146</v>
      </c>
      <c r="H685" s="51">
        <f t="shared" si="178"/>
        <v>65033</v>
      </c>
      <c r="I685" s="51">
        <f t="shared" si="179"/>
        <v>58411</v>
      </c>
      <c r="J685" s="55">
        <v>0</v>
      </c>
      <c r="K685" s="55">
        <v>0</v>
      </c>
      <c r="L685" s="55">
        <v>0</v>
      </c>
      <c r="M685" s="55">
        <v>0</v>
      </c>
      <c r="N685" s="50">
        <v>0</v>
      </c>
      <c r="O685" s="55">
        <v>0</v>
      </c>
      <c r="P685" s="55">
        <v>0</v>
      </c>
      <c r="Q685" s="55">
        <v>0</v>
      </c>
      <c r="R685" s="54">
        <f>SUM(E685)</f>
        <v>65033</v>
      </c>
      <c r="S685" s="51">
        <f>SUM(F685)</f>
        <v>58411</v>
      </c>
      <c r="T685" s="55">
        <v>0</v>
      </c>
      <c r="U685" s="55">
        <v>0</v>
      </c>
      <c r="V685" s="50">
        <v>0</v>
      </c>
      <c r="W685" s="55">
        <v>0</v>
      </c>
      <c r="X685" s="55">
        <v>0</v>
      </c>
      <c r="Y685" s="55">
        <v>0</v>
      </c>
      <c r="Z685" s="55">
        <v>0</v>
      </c>
      <c r="AA685" s="55">
        <v>0</v>
      </c>
      <c r="AB685" s="55">
        <v>0</v>
      </c>
      <c r="AC685" s="55">
        <v>0</v>
      </c>
    </row>
    <row r="686" spans="1:29">
      <c r="A686" s="48"/>
      <c r="B686" s="82"/>
      <c r="C686" s="59">
        <v>4429</v>
      </c>
      <c r="D686" s="60" t="s">
        <v>29</v>
      </c>
      <c r="E686" s="51">
        <f>SUM([1]Paragrafy!E674)</f>
        <v>10912</v>
      </c>
      <c r="F686" s="52">
        <f>ROUND([1]Paragrafy!$F674,0)</f>
        <v>10398</v>
      </c>
      <c r="G686" s="53">
        <f t="shared" si="169"/>
        <v>0.95289589442815248</v>
      </c>
      <c r="H686" s="51">
        <f t="shared" si="178"/>
        <v>10912</v>
      </c>
      <c r="I686" s="51">
        <f t="shared" si="179"/>
        <v>10398</v>
      </c>
      <c r="J686" s="55">
        <v>0</v>
      </c>
      <c r="K686" s="55">
        <v>0</v>
      </c>
      <c r="L686" s="55">
        <v>0</v>
      </c>
      <c r="M686" s="55">
        <v>0</v>
      </c>
      <c r="N686" s="50">
        <v>0</v>
      </c>
      <c r="O686" s="55">
        <v>0</v>
      </c>
      <c r="P686" s="55">
        <v>0</v>
      </c>
      <c r="Q686" s="55">
        <v>0</v>
      </c>
      <c r="R686" s="54">
        <f>SUM(E686)</f>
        <v>10912</v>
      </c>
      <c r="S686" s="51">
        <f>SUM(F686)</f>
        <v>10398</v>
      </c>
      <c r="T686" s="55">
        <v>0</v>
      </c>
      <c r="U686" s="55">
        <v>0</v>
      </c>
      <c r="V686" s="50">
        <v>0</v>
      </c>
      <c r="W686" s="55">
        <v>0</v>
      </c>
      <c r="X686" s="55">
        <v>0</v>
      </c>
      <c r="Y686" s="55">
        <v>0</v>
      </c>
      <c r="Z686" s="55">
        <v>0</v>
      </c>
      <c r="AA686" s="55">
        <v>0</v>
      </c>
      <c r="AB686" s="55">
        <v>0</v>
      </c>
      <c r="AC686" s="55">
        <v>0</v>
      </c>
    </row>
    <row r="687" spans="1:29">
      <c r="A687" s="48"/>
      <c r="B687" s="82"/>
      <c r="C687" s="59">
        <v>4430</v>
      </c>
      <c r="D687" s="60" t="s">
        <v>28</v>
      </c>
      <c r="E687" s="51">
        <f>SUM([1]Paragrafy!E675)</f>
        <v>22530</v>
      </c>
      <c r="F687" s="52">
        <f>ROUND([1]Paragrafy!$F675,0)</f>
        <v>22529</v>
      </c>
      <c r="G687" s="53">
        <f t="shared" si="169"/>
        <v>0.99995561473590766</v>
      </c>
      <c r="H687" s="51">
        <f t="shared" si="178"/>
        <v>22530</v>
      </c>
      <c r="I687" s="51">
        <f t="shared" si="179"/>
        <v>22529</v>
      </c>
      <c r="J687" s="55">
        <v>0</v>
      </c>
      <c r="K687" s="55">
        <v>0</v>
      </c>
      <c r="L687" s="51">
        <f>SUM(H687)</f>
        <v>22530</v>
      </c>
      <c r="M687" s="51">
        <f>SUM(F687)</f>
        <v>22529</v>
      </c>
      <c r="N687" s="50">
        <v>0</v>
      </c>
      <c r="O687" s="55">
        <v>0</v>
      </c>
      <c r="P687" s="55">
        <v>0</v>
      </c>
      <c r="Q687" s="55">
        <v>0</v>
      </c>
      <c r="R687" s="50">
        <v>0</v>
      </c>
      <c r="S687" s="55">
        <v>0</v>
      </c>
      <c r="T687" s="55">
        <v>0</v>
      </c>
      <c r="U687" s="55">
        <v>0</v>
      </c>
      <c r="V687" s="50">
        <v>0</v>
      </c>
      <c r="W687" s="55">
        <v>0</v>
      </c>
      <c r="X687" s="55">
        <v>0</v>
      </c>
      <c r="Y687" s="55">
        <v>0</v>
      </c>
      <c r="Z687" s="55">
        <v>0</v>
      </c>
      <c r="AA687" s="55">
        <v>0</v>
      </c>
      <c r="AB687" s="55">
        <v>0</v>
      </c>
      <c r="AC687" s="55">
        <v>0</v>
      </c>
    </row>
    <row r="688" spans="1:29" s="2" customFormat="1">
      <c r="A688" s="63"/>
      <c r="B688" s="82"/>
      <c r="C688" s="101">
        <v>4540</v>
      </c>
      <c r="D688" s="60" t="s">
        <v>186</v>
      </c>
      <c r="E688" s="54">
        <f>SUM([1]Paragrafy!E676)</f>
        <v>29608</v>
      </c>
      <c r="F688" s="54">
        <f>ROUND([1]Paragrafy!$F676,0)</f>
        <v>29607</v>
      </c>
      <c r="G688" s="102">
        <f t="shared" si="169"/>
        <v>0.99996622534450152</v>
      </c>
      <c r="H688" s="54">
        <f t="shared" si="178"/>
        <v>29608</v>
      </c>
      <c r="I688" s="54">
        <f t="shared" si="179"/>
        <v>29607</v>
      </c>
      <c r="J688" s="50">
        <v>0</v>
      </c>
      <c r="K688" s="50">
        <v>0</v>
      </c>
      <c r="L688" s="54">
        <f>SUM(H688)</f>
        <v>29608</v>
      </c>
      <c r="M688" s="54">
        <f>SUM(F688)</f>
        <v>29607</v>
      </c>
      <c r="N688" s="50">
        <v>0</v>
      </c>
      <c r="O688" s="50">
        <v>0</v>
      </c>
      <c r="P688" s="50">
        <v>0</v>
      </c>
      <c r="Q688" s="50">
        <v>0</v>
      </c>
      <c r="R688" s="50">
        <v>0</v>
      </c>
      <c r="S688" s="50">
        <v>0</v>
      </c>
      <c r="T688" s="50">
        <v>0</v>
      </c>
      <c r="U688" s="50">
        <v>0</v>
      </c>
      <c r="V688" s="50">
        <v>0</v>
      </c>
      <c r="W688" s="50">
        <v>0</v>
      </c>
      <c r="X688" s="50">
        <v>0</v>
      </c>
      <c r="Y688" s="50">
        <v>0</v>
      </c>
      <c r="Z688" s="50">
        <v>0</v>
      </c>
      <c r="AA688" s="50">
        <v>0</v>
      </c>
      <c r="AB688" s="50">
        <v>0</v>
      </c>
      <c r="AC688" s="55">
        <v>0</v>
      </c>
    </row>
    <row r="689" spans="1:30" s="2" customFormat="1" ht="49.5" customHeight="1">
      <c r="A689" s="48"/>
      <c r="B689" s="82"/>
      <c r="C689" s="59">
        <v>4569</v>
      </c>
      <c r="D689" s="60" t="s">
        <v>75</v>
      </c>
      <c r="E689" s="51">
        <f>SUM([1]Paragrafy!E677)</f>
        <v>30</v>
      </c>
      <c r="F689" s="52">
        <f>ROUND([1]Paragrafy!$F677,0)</f>
        <v>0</v>
      </c>
      <c r="G689" s="53">
        <f t="shared" si="169"/>
        <v>0</v>
      </c>
      <c r="H689" s="51">
        <f t="shared" si="178"/>
        <v>30</v>
      </c>
      <c r="I689" s="51">
        <f t="shared" si="179"/>
        <v>0</v>
      </c>
      <c r="J689" s="55">
        <v>0</v>
      </c>
      <c r="K689" s="55">
        <v>0</v>
      </c>
      <c r="L689" s="55">
        <v>0</v>
      </c>
      <c r="M689" s="55">
        <v>0</v>
      </c>
      <c r="N689" s="50">
        <v>0</v>
      </c>
      <c r="O689" s="55">
        <v>0</v>
      </c>
      <c r="P689" s="55">
        <v>0</v>
      </c>
      <c r="Q689" s="55">
        <v>0</v>
      </c>
      <c r="R689" s="54">
        <f>SUM(E689)</f>
        <v>30</v>
      </c>
      <c r="S689" s="51">
        <f>SUM(F689)</f>
        <v>0</v>
      </c>
      <c r="T689" s="55">
        <v>0</v>
      </c>
      <c r="U689" s="55">
        <v>0</v>
      </c>
      <c r="V689" s="50">
        <v>0</v>
      </c>
      <c r="W689" s="55">
        <v>0</v>
      </c>
      <c r="X689" s="55">
        <v>0</v>
      </c>
      <c r="Y689" s="55">
        <v>0</v>
      </c>
      <c r="Z689" s="55">
        <v>0</v>
      </c>
      <c r="AA689" s="55">
        <v>0</v>
      </c>
      <c r="AB689" s="55">
        <v>0</v>
      </c>
      <c r="AC689" s="55">
        <v>0</v>
      </c>
    </row>
    <row r="690" spans="1:30" s="2" customFormat="1" ht="24" customHeight="1">
      <c r="A690" s="48"/>
      <c r="B690" s="82"/>
      <c r="C690" s="59">
        <v>4590</v>
      </c>
      <c r="D690" s="60" t="s">
        <v>185</v>
      </c>
      <c r="E690" s="51">
        <f>SUM([1]Paragrafy!E678)</f>
        <v>200</v>
      </c>
      <c r="F690" s="52">
        <f>ROUND([1]Paragrafy!$F678,0)</f>
        <v>0</v>
      </c>
      <c r="G690" s="53">
        <f t="shared" si="169"/>
        <v>0</v>
      </c>
      <c r="H690" s="51">
        <f t="shared" si="178"/>
        <v>200</v>
      </c>
      <c r="I690" s="51">
        <f t="shared" si="179"/>
        <v>0</v>
      </c>
      <c r="J690" s="55">
        <v>0</v>
      </c>
      <c r="K690" s="55">
        <v>0</v>
      </c>
      <c r="L690" s="51">
        <f>SUM(H690)</f>
        <v>200</v>
      </c>
      <c r="M690" s="51">
        <f>SUM(I690)</f>
        <v>0</v>
      </c>
      <c r="N690" s="50">
        <v>0</v>
      </c>
      <c r="O690" s="55">
        <v>0</v>
      </c>
      <c r="P690" s="55">
        <v>0</v>
      </c>
      <c r="Q690" s="55">
        <v>0</v>
      </c>
      <c r="R690" s="54">
        <v>0</v>
      </c>
      <c r="S690" s="51">
        <v>0</v>
      </c>
      <c r="T690" s="55">
        <v>0</v>
      </c>
      <c r="U690" s="55">
        <v>0</v>
      </c>
      <c r="V690" s="50">
        <v>0</v>
      </c>
      <c r="W690" s="55">
        <v>0</v>
      </c>
      <c r="X690" s="55">
        <v>0</v>
      </c>
      <c r="Y690" s="55">
        <v>0</v>
      </c>
      <c r="Z690" s="55">
        <v>0</v>
      </c>
      <c r="AA690" s="55">
        <v>0</v>
      </c>
      <c r="AB690" s="55">
        <v>0</v>
      </c>
      <c r="AC690" s="55">
        <v>0</v>
      </c>
    </row>
    <row r="691" spans="1:30" ht="25.5" customHeight="1">
      <c r="A691" s="48"/>
      <c r="B691" s="82"/>
      <c r="C691" s="59">
        <v>4600</v>
      </c>
      <c r="D691" s="60" t="s">
        <v>184</v>
      </c>
      <c r="E691" s="51">
        <f>SUM([1]Paragrafy!E679)</f>
        <v>500</v>
      </c>
      <c r="F691" s="52">
        <f>ROUND([1]Paragrafy!$F679,0)</f>
        <v>0</v>
      </c>
      <c r="G691" s="53">
        <f t="shared" si="169"/>
        <v>0</v>
      </c>
      <c r="H691" s="51">
        <f t="shared" si="178"/>
        <v>500</v>
      </c>
      <c r="I691" s="51">
        <f t="shared" si="179"/>
        <v>0</v>
      </c>
      <c r="J691" s="55">
        <v>0</v>
      </c>
      <c r="K691" s="55">
        <v>0</v>
      </c>
      <c r="L691" s="51">
        <f>SUM(H691)</f>
        <v>500</v>
      </c>
      <c r="M691" s="51">
        <f>SUM(I691)</f>
        <v>0</v>
      </c>
      <c r="N691" s="50">
        <v>0</v>
      </c>
      <c r="O691" s="55">
        <v>0</v>
      </c>
      <c r="P691" s="55">
        <v>0</v>
      </c>
      <c r="Q691" s="55">
        <v>0</v>
      </c>
      <c r="R691" s="50">
        <v>0</v>
      </c>
      <c r="S691" s="55">
        <v>0</v>
      </c>
      <c r="T691" s="55">
        <v>0</v>
      </c>
      <c r="U691" s="55">
        <v>0</v>
      </c>
      <c r="V691" s="50">
        <v>0</v>
      </c>
      <c r="W691" s="55">
        <v>0</v>
      </c>
      <c r="X691" s="55">
        <v>0</v>
      </c>
      <c r="Y691" s="55">
        <v>0</v>
      </c>
      <c r="Z691" s="55">
        <v>0</v>
      </c>
      <c r="AA691" s="55">
        <v>0</v>
      </c>
      <c r="AB691" s="55">
        <v>0</v>
      </c>
      <c r="AC691" s="55">
        <v>0</v>
      </c>
    </row>
    <row r="692" spans="1:30" ht="25.5" customHeight="1">
      <c r="A692" s="48"/>
      <c r="B692" s="82"/>
      <c r="C692" s="59">
        <v>4708</v>
      </c>
      <c r="D692" s="60" t="s">
        <v>21</v>
      </c>
      <c r="E692" s="51">
        <f>SUM([1]Paragrafy!E680)</f>
        <v>323</v>
      </c>
      <c r="F692" s="52">
        <f>ROUND([1]Paragrafy!$F680,0)</f>
        <v>323</v>
      </c>
      <c r="G692" s="53">
        <f t="shared" si="169"/>
        <v>1</v>
      </c>
      <c r="H692" s="51">
        <f t="shared" si="178"/>
        <v>323</v>
      </c>
      <c r="I692" s="51">
        <f t="shared" si="179"/>
        <v>323</v>
      </c>
      <c r="J692" s="55">
        <v>0</v>
      </c>
      <c r="K692" s="55">
        <v>0</v>
      </c>
      <c r="L692" s="51">
        <v>0</v>
      </c>
      <c r="M692" s="51">
        <v>0</v>
      </c>
      <c r="N692" s="50">
        <v>0</v>
      </c>
      <c r="O692" s="55">
        <v>0</v>
      </c>
      <c r="P692" s="55">
        <v>0</v>
      </c>
      <c r="Q692" s="55">
        <v>0</v>
      </c>
      <c r="R692" s="54">
        <f>SUM(H692)</f>
        <v>323</v>
      </c>
      <c r="S692" s="51">
        <f>SUM(I692)</f>
        <v>323</v>
      </c>
      <c r="T692" s="55">
        <v>0</v>
      </c>
      <c r="U692" s="55">
        <v>0</v>
      </c>
      <c r="V692" s="50">
        <v>0</v>
      </c>
      <c r="W692" s="55">
        <v>0</v>
      </c>
      <c r="X692" s="55">
        <v>0</v>
      </c>
      <c r="Y692" s="55">
        <v>0</v>
      </c>
      <c r="Z692" s="55">
        <v>0</v>
      </c>
      <c r="AA692" s="55">
        <v>0</v>
      </c>
      <c r="AB692" s="55">
        <v>0</v>
      </c>
      <c r="AC692" s="55">
        <v>0</v>
      </c>
    </row>
    <row r="693" spans="1:30" ht="25.5">
      <c r="A693" s="48"/>
      <c r="B693" s="82"/>
      <c r="C693" s="59">
        <v>4709</v>
      </c>
      <c r="D693" s="60" t="s">
        <v>21</v>
      </c>
      <c r="E693" s="51">
        <f>SUM([1]Paragrafy!E681)</f>
        <v>57</v>
      </c>
      <c r="F693" s="52">
        <f>ROUND([1]Paragrafy!$F681,0)</f>
        <v>57</v>
      </c>
      <c r="G693" s="53">
        <f t="shared" si="169"/>
        <v>1</v>
      </c>
      <c r="H693" s="51">
        <f t="shared" si="178"/>
        <v>57</v>
      </c>
      <c r="I693" s="51">
        <f t="shared" si="179"/>
        <v>57</v>
      </c>
      <c r="J693" s="55">
        <v>0</v>
      </c>
      <c r="K693" s="55">
        <v>0</v>
      </c>
      <c r="L693" s="51">
        <v>0</v>
      </c>
      <c r="M693" s="51">
        <v>0</v>
      </c>
      <c r="N693" s="50">
        <v>0</v>
      </c>
      <c r="O693" s="55">
        <v>0</v>
      </c>
      <c r="P693" s="55">
        <v>0</v>
      </c>
      <c r="Q693" s="55">
        <v>0</v>
      </c>
      <c r="R693" s="54">
        <f>SUM(H693)</f>
        <v>57</v>
      </c>
      <c r="S693" s="51">
        <f>SUM(I693)</f>
        <v>57</v>
      </c>
      <c r="T693" s="55">
        <v>0</v>
      </c>
      <c r="U693" s="55">
        <v>0</v>
      </c>
      <c r="V693" s="50">
        <v>0</v>
      </c>
      <c r="W693" s="55">
        <v>0</v>
      </c>
      <c r="X693" s="55">
        <v>0</v>
      </c>
      <c r="Y693" s="55">
        <v>0</v>
      </c>
      <c r="Z693" s="55">
        <v>0</v>
      </c>
      <c r="AA693" s="55">
        <v>0</v>
      </c>
      <c r="AB693" s="55">
        <v>0</v>
      </c>
      <c r="AC693" s="55">
        <v>0</v>
      </c>
    </row>
    <row r="694" spans="1:30" s="2" customFormat="1">
      <c r="A694" s="94"/>
      <c r="B694" s="193"/>
      <c r="C694" s="95">
        <v>4950</v>
      </c>
      <c r="D694" s="115" t="s">
        <v>183</v>
      </c>
      <c r="E694" s="99">
        <f>SUM([1]Paragrafy!E682)</f>
        <v>3000</v>
      </c>
      <c r="F694" s="120">
        <f>ROUND([1]Paragrafy!$F682,0)</f>
        <v>1662</v>
      </c>
      <c r="G694" s="98">
        <f t="shared" si="169"/>
        <v>0.55400000000000005</v>
      </c>
      <c r="H694" s="99">
        <f t="shared" si="178"/>
        <v>3000</v>
      </c>
      <c r="I694" s="99">
        <f t="shared" si="179"/>
        <v>1662</v>
      </c>
      <c r="J694" s="117">
        <v>0</v>
      </c>
      <c r="K694" s="117">
        <v>0</v>
      </c>
      <c r="L694" s="99">
        <f>SUM(H694)</f>
        <v>3000</v>
      </c>
      <c r="M694" s="99">
        <f>SUM(I694)</f>
        <v>1662</v>
      </c>
      <c r="N694" s="75">
        <v>0</v>
      </c>
      <c r="O694" s="117">
        <v>0</v>
      </c>
      <c r="P694" s="117">
        <v>0</v>
      </c>
      <c r="Q694" s="117">
        <v>0</v>
      </c>
      <c r="R694" s="100">
        <v>0</v>
      </c>
      <c r="S694" s="99">
        <v>0</v>
      </c>
      <c r="T694" s="117">
        <v>0</v>
      </c>
      <c r="U694" s="117">
        <v>0</v>
      </c>
      <c r="V694" s="75">
        <v>0</v>
      </c>
      <c r="W694" s="117">
        <v>0</v>
      </c>
      <c r="X694" s="117">
        <v>0</v>
      </c>
      <c r="Y694" s="117">
        <v>0</v>
      </c>
      <c r="Z694" s="117">
        <v>0</v>
      </c>
      <c r="AA694" s="117">
        <v>0</v>
      </c>
      <c r="AB694" s="117">
        <v>0</v>
      </c>
      <c r="AC694" s="117">
        <v>0</v>
      </c>
    </row>
    <row r="695" spans="1:30" ht="26.25" customHeight="1">
      <c r="A695" s="206" t="s">
        <v>182</v>
      </c>
      <c r="B695" s="207"/>
      <c r="C695" s="208"/>
      <c r="D695" s="209" t="s">
        <v>181</v>
      </c>
      <c r="E695" s="210">
        <f>SUM(E696+E698+E700+E702)</f>
        <v>1945000</v>
      </c>
      <c r="F695" s="210">
        <f>SUM(F696+F698+F700+F702)</f>
        <v>1945000</v>
      </c>
      <c r="G695" s="211">
        <f t="shared" ref="G695:G758" si="180">F695/E695</f>
        <v>1</v>
      </c>
      <c r="H695" s="210">
        <f t="shared" ref="H695:AC695" si="181">SUM(H696+H698+H700+H702)</f>
        <v>445000</v>
      </c>
      <c r="I695" s="210">
        <f t="shared" si="181"/>
        <v>445000</v>
      </c>
      <c r="J695" s="210">
        <f t="shared" si="181"/>
        <v>0</v>
      </c>
      <c r="K695" s="210">
        <f t="shared" si="181"/>
        <v>0</v>
      </c>
      <c r="L695" s="210">
        <f t="shared" si="181"/>
        <v>0</v>
      </c>
      <c r="M695" s="210">
        <f t="shared" si="181"/>
        <v>0</v>
      </c>
      <c r="N695" s="210">
        <f t="shared" si="181"/>
        <v>445000</v>
      </c>
      <c r="O695" s="210">
        <f t="shared" si="181"/>
        <v>445000</v>
      </c>
      <c r="P695" s="210">
        <f t="shared" si="181"/>
        <v>0</v>
      </c>
      <c r="Q695" s="210">
        <f t="shared" si="181"/>
        <v>0</v>
      </c>
      <c r="R695" s="210">
        <f t="shared" si="181"/>
        <v>0</v>
      </c>
      <c r="S695" s="210">
        <f t="shared" si="181"/>
        <v>0</v>
      </c>
      <c r="T695" s="210">
        <f t="shared" si="181"/>
        <v>0</v>
      </c>
      <c r="U695" s="210">
        <f t="shared" si="181"/>
        <v>0</v>
      </c>
      <c r="V695" s="210">
        <f t="shared" si="181"/>
        <v>0</v>
      </c>
      <c r="W695" s="210">
        <f t="shared" si="181"/>
        <v>0</v>
      </c>
      <c r="X695" s="210">
        <f t="shared" si="181"/>
        <v>1500000</v>
      </c>
      <c r="Y695" s="210">
        <f t="shared" si="181"/>
        <v>1500000</v>
      </c>
      <c r="Z695" s="210">
        <f t="shared" si="181"/>
        <v>1500000</v>
      </c>
      <c r="AA695" s="210">
        <f t="shared" si="181"/>
        <v>1500000</v>
      </c>
      <c r="AB695" s="210">
        <f t="shared" si="181"/>
        <v>0</v>
      </c>
      <c r="AC695" s="210">
        <f t="shared" si="181"/>
        <v>0</v>
      </c>
      <c r="AD695" s="212"/>
    </row>
    <row r="696" spans="1:30" s="46" customFormat="1" ht="16.5" customHeight="1">
      <c r="A696" s="37"/>
      <c r="B696" s="196" t="s">
        <v>180</v>
      </c>
      <c r="C696" s="110"/>
      <c r="D696" s="176" t="s">
        <v>179</v>
      </c>
      <c r="E696" s="162">
        <f>SUM(E697)</f>
        <v>3000</v>
      </c>
      <c r="F696" s="163">
        <f>SUM(F697)</f>
        <v>3000</v>
      </c>
      <c r="G696" s="58">
        <f t="shared" si="180"/>
        <v>1</v>
      </c>
      <c r="H696" s="162">
        <f t="shared" ref="H696:AC696" si="182">SUM(H697)</f>
        <v>3000</v>
      </c>
      <c r="I696" s="162">
        <f t="shared" si="182"/>
        <v>3000</v>
      </c>
      <c r="J696" s="162">
        <f t="shared" si="182"/>
        <v>0</v>
      </c>
      <c r="K696" s="162">
        <f t="shared" si="182"/>
        <v>0</v>
      </c>
      <c r="L696" s="162">
        <f t="shared" si="182"/>
        <v>0</v>
      </c>
      <c r="M696" s="162">
        <f t="shared" si="182"/>
        <v>0</v>
      </c>
      <c r="N696" s="186">
        <f t="shared" si="182"/>
        <v>3000</v>
      </c>
      <c r="O696" s="162">
        <f t="shared" si="182"/>
        <v>3000</v>
      </c>
      <c r="P696" s="162">
        <f t="shared" si="182"/>
        <v>0</v>
      </c>
      <c r="Q696" s="162">
        <f t="shared" si="182"/>
        <v>0</v>
      </c>
      <c r="R696" s="186">
        <f t="shared" si="182"/>
        <v>0</v>
      </c>
      <c r="S696" s="162">
        <f t="shared" si="182"/>
        <v>0</v>
      </c>
      <c r="T696" s="162">
        <f t="shared" si="182"/>
        <v>0</v>
      </c>
      <c r="U696" s="162">
        <f t="shared" si="182"/>
        <v>0</v>
      </c>
      <c r="V696" s="186">
        <f t="shared" si="182"/>
        <v>0</v>
      </c>
      <c r="W696" s="162">
        <f t="shared" si="182"/>
        <v>0</v>
      </c>
      <c r="X696" s="162">
        <f t="shared" si="182"/>
        <v>0</v>
      </c>
      <c r="Y696" s="162">
        <f t="shared" si="182"/>
        <v>0</v>
      </c>
      <c r="Z696" s="162">
        <f t="shared" si="182"/>
        <v>0</v>
      </c>
      <c r="AA696" s="162">
        <f t="shared" si="182"/>
        <v>0</v>
      </c>
      <c r="AB696" s="162">
        <f t="shared" si="182"/>
        <v>0</v>
      </c>
      <c r="AC696" s="162">
        <f t="shared" si="182"/>
        <v>0</v>
      </c>
    </row>
    <row r="697" spans="1:30" ht="47.25" customHeight="1">
      <c r="A697" s="47"/>
      <c r="B697" s="82"/>
      <c r="C697" s="59">
        <v>2310</v>
      </c>
      <c r="D697" s="60" t="s">
        <v>178</v>
      </c>
      <c r="E697" s="51">
        <f>SUM([1]Paragrafy!E685)</f>
        <v>3000</v>
      </c>
      <c r="F697" s="52">
        <f>ROUND([1]Paragrafy!$F685,0)</f>
        <v>3000</v>
      </c>
      <c r="G697" s="53">
        <f t="shared" si="180"/>
        <v>1</v>
      </c>
      <c r="H697" s="51">
        <f>SUM(E697)</f>
        <v>3000</v>
      </c>
      <c r="I697" s="51">
        <f>SUM(F697)</f>
        <v>3000</v>
      </c>
      <c r="J697" s="51">
        <v>0</v>
      </c>
      <c r="K697" s="51">
        <v>0</v>
      </c>
      <c r="L697" s="51">
        <v>0</v>
      </c>
      <c r="M697" s="51">
        <v>0</v>
      </c>
      <c r="N697" s="54">
        <f>SUM(H697)</f>
        <v>3000</v>
      </c>
      <c r="O697" s="51">
        <f>SUM(I697)</f>
        <v>3000</v>
      </c>
      <c r="P697" s="51">
        <v>0</v>
      </c>
      <c r="Q697" s="51">
        <v>0</v>
      </c>
      <c r="R697" s="54">
        <v>0</v>
      </c>
      <c r="S697" s="51">
        <v>0</v>
      </c>
      <c r="T697" s="51">
        <v>0</v>
      </c>
      <c r="U697" s="51">
        <v>0</v>
      </c>
      <c r="V697" s="54">
        <v>0</v>
      </c>
      <c r="W697" s="51">
        <v>0</v>
      </c>
      <c r="X697" s="51">
        <v>0</v>
      </c>
      <c r="Y697" s="51">
        <v>0</v>
      </c>
      <c r="Z697" s="51">
        <f>SUM(X697)</f>
        <v>0</v>
      </c>
      <c r="AA697" s="51">
        <f>SUM(Y697)</f>
        <v>0</v>
      </c>
      <c r="AB697" s="55">
        <v>0</v>
      </c>
      <c r="AC697" s="55">
        <v>0</v>
      </c>
    </row>
    <row r="698" spans="1:30" s="46" customFormat="1" ht="16.5" customHeight="1">
      <c r="A698" s="37"/>
      <c r="B698" s="196" t="s">
        <v>177</v>
      </c>
      <c r="C698" s="110"/>
      <c r="D698" s="176" t="s">
        <v>176</v>
      </c>
      <c r="E698" s="162">
        <f>SUM(E699)</f>
        <v>360000</v>
      </c>
      <c r="F698" s="163">
        <f>SUM(F699)</f>
        <v>360000</v>
      </c>
      <c r="G698" s="58">
        <f t="shared" si="180"/>
        <v>1</v>
      </c>
      <c r="H698" s="162">
        <f t="shared" ref="H698:AC698" si="183">SUM(H699)</f>
        <v>360000</v>
      </c>
      <c r="I698" s="162">
        <f t="shared" si="183"/>
        <v>360000</v>
      </c>
      <c r="J698" s="162">
        <f t="shared" si="183"/>
        <v>0</v>
      </c>
      <c r="K698" s="162">
        <f t="shared" si="183"/>
        <v>0</v>
      </c>
      <c r="L698" s="162">
        <f t="shared" si="183"/>
        <v>0</v>
      </c>
      <c r="M698" s="162">
        <f t="shared" si="183"/>
        <v>0</v>
      </c>
      <c r="N698" s="186">
        <f t="shared" si="183"/>
        <v>360000</v>
      </c>
      <c r="O698" s="162">
        <f t="shared" si="183"/>
        <v>360000</v>
      </c>
      <c r="P698" s="162">
        <f t="shared" si="183"/>
        <v>0</v>
      </c>
      <c r="Q698" s="162">
        <f t="shared" si="183"/>
        <v>0</v>
      </c>
      <c r="R698" s="186">
        <f t="shared" si="183"/>
        <v>0</v>
      </c>
      <c r="S698" s="162">
        <f t="shared" si="183"/>
        <v>0</v>
      </c>
      <c r="T698" s="162">
        <f t="shared" si="183"/>
        <v>0</v>
      </c>
      <c r="U698" s="162">
        <f t="shared" si="183"/>
        <v>0</v>
      </c>
      <c r="V698" s="186">
        <f t="shared" si="183"/>
        <v>0</v>
      </c>
      <c r="W698" s="162">
        <f t="shared" si="183"/>
        <v>0</v>
      </c>
      <c r="X698" s="162">
        <f t="shared" si="183"/>
        <v>0</v>
      </c>
      <c r="Y698" s="162">
        <f t="shared" si="183"/>
        <v>0</v>
      </c>
      <c r="Z698" s="162">
        <f t="shared" si="183"/>
        <v>0</v>
      </c>
      <c r="AA698" s="162">
        <f t="shared" si="183"/>
        <v>0</v>
      </c>
      <c r="AB698" s="162">
        <f t="shared" si="183"/>
        <v>0</v>
      </c>
      <c r="AC698" s="162">
        <f t="shared" si="183"/>
        <v>0</v>
      </c>
    </row>
    <row r="699" spans="1:30" ht="63.75">
      <c r="A699" s="47"/>
      <c r="B699" s="63"/>
      <c r="C699" s="59">
        <v>2360</v>
      </c>
      <c r="D699" s="60" t="s">
        <v>10</v>
      </c>
      <c r="E699" s="169">
        <f>SUM([1]Paragrafy!E687)</f>
        <v>360000</v>
      </c>
      <c r="F699" s="52">
        <f>ROUND([1]Paragrafy!$F687,0)</f>
        <v>360000</v>
      </c>
      <c r="G699" s="53">
        <f t="shared" si="180"/>
        <v>1</v>
      </c>
      <c r="H699" s="51">
        <f>SUM(E699)</f>
        <v>360000</v>
      </c>
      <c r="I699" s="51">
        <f>SUM(F699)</f>
        <v>360000</v>
      </c>
      <c r="J699" s="55">
        <v>0</v>
      </c>
      <c r="K699" s="55">
        <v>0</v>
      </c>
      <c r="L699" s="55">
        <v>0</v>
      </c>
      <c r="M699" s="55">
        <v>0</v>
      </c>
      <c r="N699" s="174">
        <f>SUM(H699)</f>
        <v>360000</v>
      </c>
      <c r="O699" s="169">
        <f>SUM(I699)</f>
        <v>360000</v>
      </c>
      <c r="P699" s="55">
        <v>0</v>
      </c>
      <c r="Q699" s="55">
        <v>0</v>
      </c>
      <c r="R699" s="50">
        <v>0</v>
      </c>
      <c r="S699" s="55">
        <v>0</v>
      </c>
      <c r="T699" s="55">
        <v>0</v>
      </c>
      <c r="U699" s="55">
        <v>0</v>
      </c>
      <c r="V699" s="50">
        <v>0</v>
      </c>
      <c r="W699" s="55">
        <v>0</v>
      </c>
      <c r="X699" s="55">
        <v>0</v>
      </c>
      <c r="Y699" s="55">
        <v>0</v>
      </c>
      <c r="Z699" s="55">
        <v>0</v>
      </c>
      <c r="AA699" s="55">
        <v>0</v>
      </c>
      <c r="AB699" s="55">
        <v>0</v>
      </c>
      <c r="AC699" s="55">
        <v>0</v>
      </c>
    </row>
    <row r="700" spans="1:30">
      <c r="A700" s="47"/>
      <c r="B700" s="132" t="s">
        <v>175</v>
      </c>
      <c r="C700" s="213"/>
      <c r="D700" s="130" t="s">
        <v>174</v>
      </c>
      <c r="E700" s="151">
        <f>SUM(E701)</f>
        <v>1500000</v>
      </c>
      <c r="F700" s="126">
        <f>SUM(F701)</f>
        <v>1500000</v>
      </c>
      <c r="G700" s="127">
        <f t="shared" si="180"/>
        <v>1</v>
      </c>
      <c r="H700" s="125">
        <f t="shared" ref="H700:AC700" si="184">SUM(H701)</f>
        <v>0</v>
      </c>
      <c r="I700" s="125">
        <f t="shared" si="184"/>
        <v>0</v>
      </c>
      <c r="J700" s="125">
        <f t="shared" si="184"/>
        <v>0</v>
      </c>
      <c r="K700" s="125">
        <f t="shared" si="184"/>
        <v>0</v>
      </c>
      <c r="L700" s="125">
        <f t="shared" si="184"/>
        <v>0</v>
      </c>
      <c r="M700" s="125">
        <f t="shared" si="184"/>
        <v>0</v>
      </c>
      <c r="N700" s="125">
        <f t="shared" si="184"/>
        <v>0</v>
      </c>
      <c r="O700" s="125">
        <f t="shared" si="184"/>
        <v>0</v>
      </c>
      <c r="P700" s="125">
        <f t="shared" si="184"/>
        <v>0</v>
      </c>
      <c r="Q700" s="125">
        <f t="shared" si="184"/>
        <v>0</v>
      </c>
      <c r="R700" s="125">
        <f t="shared" si="184"/>
        <v>0</v>
      </c>
      <c r="S700" s="125">
        <f t="shared" si="184"/>
        <v>0</v>
      </c>
      <c r="T700" s="125">
        <f t="shared" si="184"/>
        <v>0</v>
      </c>
      <c r="U700" s="125">
        <f t="shared" si="184"/>
        <v>0</v>
      </c>
      <c r="V700" s="125">
        <f t="shared" si="184"/>
        <v>0</v>
      </c>
      <c r="W700" s="125">
        <f t="shared" si="184"/>
        <v>0</v>
      </c>
      <c r="X700" s="125">
        <f t="shared" si="184"/>
        <v>1500000</v>
      </c>
      <c r="Y700" s="125">
        <f t="shared" si="184"/>
        <v>1500000</v>
      </c>
      <c r="Z700" s="125">
        <f t="shared" si="184"/>
        <v>1500000</v>
      </c>
      <c r="AA700" s="125">
        <f t="shared" si="184"/>
        <v>1500000</v>
      </c>
      <c r="AB700" s="125">
        <f t="shared" si="184"/>
        <v>0</v>
      </c>
      <c r="AC700" s="125">
        <f t="shared" si="184"/>
        <v>0</v>
      </c>
    </row>
    <row r="701" spans="1:30" ht="51">
      <c r="A701" s="47"/>
      <c r="B701" s="63"/>
      <c r="C701" s="59">
        <v>6220</v>
      </c>
      <c r="D701" s="60" t="s">
        <v>119</v>
      </c>
      <c r="E701" s="169">
        <f>SUM([1]Paragrafy!E689)</f>
        <v>1500000</v>
      </c>
      <c r="F701" s="52">
        <f>ROUND([1]Paragrafy!$F689,0)</f>
        <v>1500000</v>
      </c>
      <c r="G701" s="53">
        <f t="shared" si="180"/>
        <v>1</v>
      </c>
      <c r="H701" s="51">
        <v>0</v>
      </c>
      <c r="I701" s="51">
        <v>0</v>
      </c>
      <c r="J701" s="51">
        <v>0</v>
      </c>
      <c r="K701" s="51">
        <v>0</v>
      </c>
      <c r="L701" s="51">
        <v>0</v>
      </c>
      <c r="M701" s="51">
        <v>0</v>
      </c>
      <c r="N701" s="51">
        <v>0</v>
      </c>
      <c r="O701" s="51">
        <v>0</v>
      </c>
      <c r="P701" s="51">
        <v>0</v>
      </c>
      <c r="Q701" s="51">
        <v>0</v>
      </c>
      <c r="R701" s="51">
        <v>0</v>
      </c>
      <c r="S701" s="51">
        <v>0</v>
      </c>
      <c r="T701" s="51">
        <v>0</v>
      </c>
      <c r="U701" s="51">
        <v>0</v>
      </c>
      <c r="V701" s="51">
        <v>0</v>
      </c>
      <c r="W701" s="51">
        <v>0</v>
      </c>
      <c r="X701" s="169">
        <f>SUM(E701)</f>
        <v>1500000</v>
      </c>
      <c r="Y701" s="51">
        <f>SUM(F701)</f>
        <v>1500000</v>
      </c>
      <c r="Z701" s="169">
        <f>SUM(X701)</f>
        <v>1500000</v>
      </c>
      <c r="AA701" s="51">
        <f>SUM(Y701)</f>
        <v>1500000</v>
      </c>
      <c r="AB701" s="55">
        <v>0</v>
      </c>
      <c r="AC701" s="55">
        <v>0</v>
      </c>
    </row>
    <row r="702" spans="1:30">
      <c r="A702" s="47"/>
      <c r="B702" s="132" t="s">
        <v>173</v>
      </c>
      <c r="C702" s="90"/>
      <c r="D702" s="130" t="s">
        <v>8</v>
      </c>
      <c r="E702" s="151">
        <f>SUM(E703)</f>
        <v>82000</v>
      </c>
      <c r="F702" s="151">
        <f>SUM(F703)</f>
        <v>82000</v>
      </c>
      <c r="G702" s="127">
        <f t="shared" si="180"/>
        <v>1</v>
      </c>
      <c r="H702" s="151">
        <f t="shared" ref="H702:AC702" si="185">SUM(H703)</f>
        <v>82000</v>
      </c>
      <c r="I702" s="151">
        <f t="shared" si="185"/>
        <v>82000</v>
      </c>
      <c r="J702" s="151">
        <f t="shared" si="185"/>
        <v>0</v>
      </c>
      <c r="K702" s="151">
        <f t="shared" si="185"/>
        <v>0</v>
      </c>
      <c r="L702" s="151">
        <f t="shared" si="185"/>
        <v>0</v>
      </c>
      <c r="M702" s="151">
        <f t="shared" si="185"/>
        <v>0</v>
      </c>
      <c r="N702" s="153">
        <f t="shared" si="185"/>
        <v>82000</v>
      </c>
      <c r="O702" s="151">
        <f t="shared" si="185"/>
        <v>82000</v>
      </c>
      <c r="P702" s="151">
        <f t="shared" si="185"/>
        <v>0</v>
      </c>
      <c r="Q702" s="151">
        <f t="shared" si="185"/>
        <v>0</v>
      </c>
      <c r="R702" s="153">
        <f t="shared" si="185"/>
        <v>0</v>
      </c>
      <c r="S702" s="151">
        <f t="shared" si="185"/>
        <v>0</v>
      </c>
      <c r="T702" s="151">
        <f t="shared" si="185"/>
        <v>0</v>
      </c>
      <c r="U702" s="151">
        <f t="shared" si="185"/>
        <v>0</v>
      </c>
      <c r="V702" s="153">
        <f t="shared" si="185"/>
        <v>0</v>
      </c>
      <c r="W702" s="151">
        <f t="shared" si="185"/>
        <v>0</v>
      </c>
      <c r="X702" s="151">
        <f t="shared" si="185"/>
        <v>0</v>
      </c>
      <c r="Y702" s="151">
        <f t="shared" si="185"/>
        <v>0</v>
      </c>
      <c r="Z702" s="151">
        <f t="shared" si="185"/>
        <v>0</v>
      </c>
      <c r="AA702" s="151">
        <f t="shared" si="185"/>
        <v>0</v>
      </c>
      <c r="AB702" s="151">
        <f t="shared" si="185"/>
        <v>0</v>
      </c>
      <c r="AC702" s="151">
        <f t="shared" si="185"/>
        <v>0</v>
      </c>
    </row>
    <row r="703" spans="1:30" ht="38.25">
      <c r="A703" s="47"/>
      <c r="B703" s="63"/>
      <c r="C703" s="59">
        <v>2800</v>
      </c>
      <c r="D703" s="60" t="s">
        <v>49</v>
      </c>
      <c r="E703" s="169">
        <f>SUM([1]Paragrafy!E691)</f>
        <v>82000</v>
      </c>
      <c r="F703" s="52">
        <f>ROUND([1]Paragrafy!$F691,0)</f>
        <v>82000</v>
      </c>
      <c r="G703" s="53">
        <f t="shared" si="180"/>
        <v>1</v>
      </c>
      <c r="H703" s="51">
        <f>SUM(E703)</f>
        <v>82000</v>
      </c>
      <c r="I703" s="51">
        <f>SUM(F703)</f>
        <v>82000</v>
      </c>
      <c r="J703" s="55">
        <v>0</v>
      </c>
      <c r="K703" s="55">
        <v>0</v>
      </c>
      <c r="L703" s="55">
        <v>0</v>
      </c>
      <c r="M703" s="55">
        <v>0</v>
      </c>
      <c r="N703" s="174">
        <f>SUM(H703)</f>
        <v>82000</v>
      </c>
      <c r="O703" s="169">
        <f>SUM(I703)</f>
        <v>82000</v>
      </c>
      <c r="P703" s="55">
        <v>0</v>
      </c>
      <c r="Q703" s="55">
        <v>0</v>
      </c>
      <c r="R703" s="50">
        <v>0</v>
      </c>
      <c r="S703" s="55">
        <v>0</v>
      </c>
      <c r="T703" s="55">
        <v>0</v>
      </c>
      <c r="U703" s="55">
        <v>0</v>
      </c>
      <c r="V703" s="50">
        <v>0</v>
      </c>
      <c r="W703" s="55">
        <v>0</v>
      </c>
      <c r="X703" s="55">
        <v>0</v>
      </c>
      <c r="Y703" s="55">
        <v>0</v>
      </c>
      <c r="Z703" s="55">
        <v>0</v>
      </c>
      <c r="AA703" s="55">
        <v>0</v>
      </c>
      <c r="AB703" s="55">
        <v>0</v>
      </c>
      <c r="AC703" s="55">
        <v>0</v>
      </c>
    </row>
    <row r="704" spans="1:30" ht="18.75" customHeight="1">
      <c r="A704" s="28" t="s">
        <v>172</v>
      </c>
      <c r="B704" s="28"/>
      <c r="C704" s="136"/>
      <c r="D704" s="123" t="s">
        <v>171</v>
      </c>
      <c r="E704" s="155">
        <f>SUM(E705+E709)</f>
        <v>26348274</v>
      </c>
      <c r="F704" s="156">
        <f>SUM(F705+F709)</f>
        <v>9379726</v>
      </c>
      <c r="G704" s="157">
        <f t="shared" si="180"/>
        <v>0.35599014948759072</v>
      </c>
      <c r="H704" s="155">
        <f t="shared" ref="H704:AC704" si="186">SUM(H705+H709)</f>
        <v>26348274</v>
      </c>
      <c r="I704" s="155">
        <f t="shared" si="186"/>
        <v>9379726</v>
      </c>
      <c r="J704" s="155">
        <f t="shared" si="186"/>
        <v>0</v>
      </c>
      <c r="K704" s="155">
        <f t="shared" si="186"/>
        <v>0</v>
      </c>
      <c r="L704" s="155">
        <f t="shared" si="186"/>
        <v>16482379</v>
      </c>
      <c r="M704" s="155">
        <f t="shared" si="186"/>
        <v>0</v>
      </c>
      <c r="N704" s="158">
        <f t="shared" si="186"/>
        <v>0</v>
      </c>
      <c r="O704" s="155">
        <f t="shared" si="186"/>
        <v>0</v>
      </c>
      <c r="P704" s="155">
        <f t="shared" si="186"/>
        <v>0</v>
      </c>
      <c r="Q704" s="155">
        <f t="shared" si="186"/>
        <v>0</v>
      </c>
      <c r="R704" s="158">
        <f t="shared" si="186"/>
        <v>0</v>
      </c>
      <c r="S704" s="155">
        <f t="shared" si="186"/>
        <v>0</v>
      </c>
      <c r="T704" s="155">
        <f t="shared" si="186"/>
        <v>475441</v>
      </c>
      <c r="U704" s="155">
        <f t="shared" si="186"/>
        <v>0</v>
      </c>
      <c r="V704" s="158">
        <f t="shared" si="186"/>
        <v>9390454</v>
      </c>
      <c r="W704" s="155">
        <f t="shared" si="186"/>
        <v>9379726</v>
      </c>
      <c r="X704" s="155">
        <f t="shared" si="186"/>
        <v>0</v>
      </c>
      <c r="Y704" s="155">
        <f t="shared" si="186"/>
        <v>0</v>
      </c>
      <c r="Z704" s="155">
        <f t="shared" si="186"/>
        <v>0</v>
      </c>
      <c r="AA704" s="155">
        <f t="shared" si="186"/>
        <v>0</v>
      </c>
      <c r="AB704" s="155">
        <f t="shared" si="186"/>
        <v>0</v>
      </c>
      <c r="AC704" s="155">
        <f t="shared" si="186"/>
        <v>0</v>
      </c>
    </row>
    <row r="705" spans="1:32" s="46" customFormat="1" ht="28.5" customHeight="1">
      <c r="A705" s="190"/>
      <c r="B705" s="191" t="s">
        <v>170</v>
      </c>
      <c r="C705" s="160"/>
      <c r="D705" s="161" t="s">
        <v>169</v>
      </c>
      <c r="E705" s="166">
        <f>SUM(E706:E708)</f>
        <v>25872833</v>
      </c>
      <c r="F705" s="214">
        <f>SUM(F706:F708)</f>
        <v>9379726</v>
      </c>
      <c r="G705" s="192">
        <f t="shared" si="180"/>
        <v>0.36253184952726281</v>
      </c>
      <c r="H705" s="166">
        <f t="shared" ref="H705:AC705" si="187">SUM(H706:H708)</f>
        <v>25872833</v>
      </c>
      <c r="I705" s="166">
        <f t="shared" si="187"/>
        <v>9379726</v>
      </c>
      <c r="J705" s="166">
        <f t="shared" si="187"/>
        <v>0</v>
      </c>
      <c r="K705" s="166">
        <f t="shared" si="187"/>
        <v>0</v>
      </c>
      <c r="L705" s="166">
        <f t="shared" si="187"/>
        <v>16482379</v>
      </c>
      <c r="M705" s="166">
        <f t="shared" si="187"/>
        <v>0</v>
      </c>
      <c r="N705" s="165">
        <f t="shared" si="187"/>
        <v>0</v>
      </c>
      <c r="O705" s="166">
        <f t="shared" si="187"/>
        <v>0</v>
      </c>
      <c r="P705" s="166">
        <f t="shared" si="187"/>
        <v>0</v>
      </c>
      <c r="Q705" s="166">
        <f t="shared" si="187"/>
        <v>0</v>
      </c>
      <c r="R705" s="165">
        <f t="shared" si="187"/>
        <v>0</v>
      </c>
      <c r="S705" s="166">
        <f t="shared" si="187"/>
        <v>0</v>
      </c>
      <c r="T705" s="166">
        <f t="shared" si="187"/>
        <v>0</v>
      </c>
      <c r="U705" s="166">
        <f t="shared" si="187"/>
        <v>0</v>
      </c>
      <c r="V705" s="165">
        <f t="shared" si="187"/>
        <v>9390454</v>
      </c>
      <c r="W705" s="166">
        <f t="shared" si="187"/>
        <v>9379726</v>
      </c>
      <c r="X705" s="166">
        <f t="shared" si="187"/>
        <v>0</v>
      </c>
      <c r="Y705" s="166">
        <f t="shared" si="187"/>
        <v>0</v>
      </c>
      <c r="Z705" s="166">
        <f t="shared" si="187"/>
        <v>0</v>
      </c>
      <c r="AA705" s="166">
        <f t="shared" si="187"/>
        <v>0</v>
      </c>
      <c r="AB705" s="166">
        <f t="shared" si="187"/>
        <v>0</v>
      </c>
      <c r="AC705" s="166">
        <f t="shared" si="187"/>
        <v>0</v>
      </c>
      <c r="AD705" s="188"/>
      <c r="AE705" s="188"/>
      <c r="AF705" s="87"/>
    </row>
    <row r="706" spans="1:32">
      <c r="A706" s="48"/>
      <c r="B706" s="82"/>
      <c r="C706" s="59">
        <v>4300</v>
      </c>
      <c r="D706" s="60" t="s">
        <v>1</v>
      </c>
      <c r="E706" s="51">
        <f>SUM([1]Paragrafy!E694)</f>
        <v>16472379</v>
      </c>
      <c r="F706" s="52">
        <f>ROUND([1]Paragrafy!$F694,0)</f>
        <v>0</v>
      </c>
      <c r="G706" s="53">
        <f t="shared" si="180"/>
        <v>0</v>
      </c>
      <c r="H706" s="51">
        <f t="shared" ref="H706:I708" si="188">SUM(E706)</f>
        <v>16472379</v>
      </c>
      <c r="I706" s="51">
        <f t="shared" si="188"/>
        <v>0</v>
      </c>
      <c r="J706" s="55">
        <v>0</v>
      </c>
      <c r="K706" s="55">
        <v>0</v>
      </c>
      <c r="L706" s="51">
        <f>SUM(H706)</f>
        <v>16472379</v>
      </c>
      <c r="M706" s="51">
        <f>SUM(I706)</f>
        <v>0</v>
      </c>
      <c r="N706" s="50">
        <v>0</v>
      </c>
      <c r="O706" s="55">
        <v>0</v>
      </c>
      <c r="P706" s="55">
        <v>0</v>
      </c>
      <c r="Q706" s="55">
        <v>0</v>
      </c>
      <c r="R706" s="50">
        <v>0</v>
      </c>
      <c r="S706" s="55">
        <v>0</v>
      </c>
      <c r="T706" s="55">
        <v>0</v>
      </c>
      <c r="U706" s="55">
        <v>0</v>
      </c>
      <c r="V706" s="50">
        <v>0</v>
      </c>
      <c r="W706" s="55">
        <v>0</v>
      </c>
      <c r="X706" s="55">
        <v>0</v>
      </c>
      <c r="Y706" s="55">
        <v>0</v>
      </c>
      <c r="Z706" s="55">
        <v>0</v>
      </c>
      <c r="AA706" s="55">
        <v>0</v>
      </c>
      <c r="AB706" s="55">
        <v>0</v>
      </c>
      <c r="AC706" s="55">
        <v>0</v>
      </c>
    </row>
    <row r="707" spans="1:32">
      <c r="A707" s="48"/>
      <c r="B707" s="82"/>
      <c r="C707" s="59">
        <v>4430</v>
      </c>
      <c r="D707" s="60" t="s">
        <v>28</v>
      </c>
      <c r="E707" s="51">
        <f>SUM([1]Paragrafy!E695)</f>
        <v>10000</v>
      </c>
      <c r="F707" s="52">
        <f>ROUND([1]Paragrafy!$F695,0)</f>
        <v>0</v>
      </c>
      <c r="G707" s="53">
        <f t="shared" si="180"/>
        <v>0</v>
      </c>
      <c r="H707" s="51">
        <f t="shared" si="188"/>
        <v>10000</v>
      </c>
      <c r="I707" s="51">
        <f t="shared" si="188"/>
        <v>0</v>
      </c>
      <c r="J707" s="55">
        <v>0</v>
      </c>
      <c r="K707" s="55">
        <v>0</v>
      </c>
      <c r="L707" s="51">
        <f>SUM(H707)</f>
        <v>10000</v>
      </c>
      <c r="M707" s="51">
        <f>SUM(I707)</f>
        <v>0</v>
      </c>
      <c r="N707" s="50">
        <v>0</v>
      </c>
      <c r="O707" s="55">
        <v>0</v>
      </c>
      <c r="P707" s="55">
        <v>0</v>
      </c>
      <c r="Q707" s="55">
        <v>0</v>
      </c>
      <c r="R707" s="50">
        <v>0</v>
      </c>
      <c r="S707" s="55">
        <v>0</v>
      </c>
      <c r="T707" s="55">
        <v>0</v>
      </c>
      <c r="U707" s="55">
        <v>0</v>
      </c>
      <c r="V707" s="50">
        <v>0</v>
      </c>
      <c r="W707" s="55">
        <v>0</v>
      </c>
      <c r="X707" s="55">
        <v>0</v>
      </c>
      <c r="Y707" s="55">
        <v>0</v>
      </c>
      <c r="Z707" s="55">
        <v>0</v>
      </c>
      <c r="AA707" s="55">
        <v>0</v>
      </c>
      <c r="AB707" s="55">
        <v>0</v>
      </c>
      <c r="AC707" s="55">
        <v>0</v>
      </c>
    </row>
    <row r="708" spans="1:32" ht="48" customHeight="1">
      <c r="A708" s="48"/>
      <c r="B708" s="82"/>
      <c r="C708" s="59">
        <v>8070</v>
      </c>
      <c r="D708" s="60" t="s">
        <v>168</v>
      </c>
      <c r="E708" s="51">
        <f>SUM([1]Paragrafy!E696)</f>
        <v>9390454</v>
      </c>
      <c r="F708" s="52">
        <f>ROUND([1]Paragrafy!$F696,0)</f>
        <v>9379726</v>
      </c>
      <c r="G708" s="53">
        <f t="shared" si="180"/>
        <v>0.99885756322324781</v>
      </c>
      <c r="H708" s="51">
        <f t="shared" si="188"/>
        <v>9390454</v>
      </c>
      <c r="I708" s="51">
        <f t="shared" si="188"/>
        <v>9379726</v>
      </c>
      <c r="J708" s="55">
        <v>0</v>
      </c>
      <c r="K708" s="55">
        <v>0</v>
      </c>
      <c r="L708" s="55">
        <v>0</v>
      </c>
      <c r="M708" s="55">
        <v>0</v>
      </c>
      <c r="N708" s="50">
        <v>0</v>
      </c>
      <c r="O708" s="55">
        <v>0</v>
      </c>
      <c r="P708" s="55">
        <v>0</v>
      </c>
      <c r="Q708" s="55">
        <v>0</v>
      </c>
      <c r="R708" s="50">
        <v>0</v>
      </c>
      <c r="S708" s="55">
        <v>0</v>
      </c>
      <c r="T708" s="55">
        <v>0</v>
      </c>
      <c r="U708" s="55">
        <v>0</v>
      </c>
      <c r="V708" s="54">
        <f>SUM(H708)</f>
        <v>9390454</v>
      </c>
      <c r="W708" s="51">
        <f>SUM(I708)</f>
        <v>9379726</v>
      </c>
      <c r="X708" s="55">
        <v>0</v>
      </c>
      <c r="Y708" s="55">
        <v>0</v>
      </c>
      <c r="Z708" s="55">
        <v>0</v>
      </c>
      <c r="AA708" s="55">
        <v>0</v>
      </c>
      <c r="AB708" s="55">
        <v>0</v>
      </c>
      <c r="AC708" s="55">
        <v>0</v>
      </c>
    </row>
    <row r="709" spans="1:32" s="46" customFormat="1" ht="42" customHeight="1">
      <c r="A709" s="65"/>
      <c r="B709" s="196" t="s">
        <v>167</v>
      </c>
      <c r="C709" s="215"/>
      <c r="D709" s="176" t="s">
        <v>166</v>
      </c>
      <c r="E709" s="162">
        <f>SUM(E710)</f>
        <v>475441</v>
      </c>
      <c r="F709" s="163">
        <f>SUM(F710)</f>
        <v>0</v>
      </c>
      <c r="G709" s="58">
        <f t="shared" si="180"/>
        <v>0</v>
      </c>
      <c r="H709" s="162">
        <f t="shared" ref="H709:AC709" si="189">SUM(H710)</f>
        <v>475441</v>
      </c>
      <c r="I709" s="162">
        <f t="shared" si="189"/>
        <v>0</v>
      </c>
      <c r="J709" s="162">
        <f t="shared" si="189"/>
        <v>0</v>
      </c>
      <c r="K709" s="162">
        <f t="shared" si="189"/>
        <v>0</v>
      </c>
      <c r="L709" s="162">
        <f t="shared" si="189"/>
        <v>0</v>
      </c>
      <c r="M709" s="162">
        <f t="shared" si="189"/>
        <v>0</v>
      </c>
      <c r="N709" s="186">
        <f t="shared" si="189"/>
        <v>0</v>
      </c>
      <c r="O709" s="162">
        <f t="shared" si="189"/>
        <v>0</v>
      </c>
      <c r="P709" s="162">
        <f t="shared" si="189"/>
        <v>0</v>
      </c>
      <c r="Q709" s="162">
        <f t="shared" si="189"/>
        <v>0</v>
      </c>
      <c r="R709" s="186">
        <f t="shared" si="189"/>
        <v>0</v>
      </c>
      <c r="S709" s="162">
        <f t="shared" si="189"/>
        <v>0</v>
      </c>
      <c r="T709" s="162">
        <f t="shared" si="189"/>
        <v>475441</v>
      </c>
      <c r="U709" s="162">
        <f t="shared" si="189"/>
        <v>0</v>
      </c>
      <c r="V709" s="186">
        <f t="shared" si="189"/>
        <v>0</v>
      </c>
      <c r="W709" s="162">
        <f t="shared" si="189"/>
        <v>0</v>
      </c>
      <c r="X709" s="162">
        <f t="shared" si="189"/>
        <v>0</v>
      </c>
      <c r="Y709" s="162">
        <f t="shared" si="189"/>
        <v>0</v>
      </c>
      <c r="Z709" s="162">
        <f t="shared" si="189"/>
        <v>0</v>
      </c>
      <c r="AA709" s="162">
        <f t="shared" si="189"/>
        <v>0</v>
      </c>
      <c r="AB709" s="162">
        <f t="shared" si="189"/>
        <v>0</v>
      </c>
      <c r="AC709" s="162">
        <f t="shared" si="189"/>
        <v>0</v>
      </c>
    </row>
    <row r="710" spans="1:32">
      <c r="A710" s="72"/>
      <c r="B710" s="193"/>
      <c r="C710" s="95">
        <v>8020</v>
      </c>
      <c r="D710" s="115" t="s">
        <v>165</v>
      </c>
      <c r="E710" s="99">
        <f>SUM([1]Paragrafy!E698)</f>
        <v>475441</v>
      </c>
      <c r="F710" s="52">
        <f>ROUND([1]Paragrafy!$F698,0)</f>
        <v>0</v>
      </c>
      <c r="G710" s="98">
        <f t="shared" si="180"/>
        <v>0</v>
      </c>
      <c r="H710" s="99">
        <f>SUM(E710)</f>
        <v>475441</v>
      </c>
      <c r="I710" s="99">
        <f>SUM(F710)</f>
        <v>0</v>
      </c>
      <c r="J710" s="117">
        <v>0</v>
      </c>
      <c r="K710" s="117">
        <v>0</v>
      </c>
      <c r="L710" s="117">
        <v>0</v>
      </c>
      <c r="M710" s="117">
        <v>0</v>
      </c>
      <c r="N710" s="75">
        <v>0</v>
      </c>
      <c r="O710" s="117">
        <v>0</v>
      </c>
      <c r="P710" s="117">
        <v>0</v>
      </c>
      <c r="Q710" s="117">
        <v>0</v>
      </c>
      <c r="R710" s="75">
        <v>0</v>
      </c>
      <c r="S710" s="117">
        <v>0</v>
      </c>
      <c r="T710" s="99">
        <f>SUM(H710)</f>
        <v>475441</v>
      </c>
      <c r="U710" s="99">
        <f>SUM(I710)</f>
        <v>0</v>
      </c>
      <c r="V710" s="75">
        <v>0</v>
      </c>
      <c r="W710" s="117">
        <v>0</v>
      </c>
      <c r="X710" s="117">
        <v>0</v>
      </c>
      <c r="Y710" s="117">
        <v>0</v>
      </c>
      <c r="Z710" s="117">
        <v>0</v>
      </c>
      <c r="AA710" s="117">
        <v>0</v>
      </c>
      <c r="AB710" s="117">
        <v>0</v>
      </c>
      <c r="AC710" s="117">
        <v>0</v>
      </c>
    </row>
    <row r="711" spans="1:32" ht="18.75" customHeight="1">
      <c r="A711" s="28" t="s">
        <v>164</v>
      </c>
      <c r="B711" s="216"/>
      <c r="C711" s="136"/>
      <c r="D711" s="123" t="s">
        <v>163</v>
      </c>
      <c r="E711" s="183">
        <f>SUM(E712)</f>
        <v>226651</v>
      </c>
      <c r="F711" s="189">
        <f>SUM(F712)</f>
        <v>0</v>
      </c>
      <c r="G711" s="32">
        <f t="shared" si="180"/>
        <v>0</v>
      </c>
      <c r="H711" s="183">
        <f t="shared" ref="H711:AC711" si="190">SUM(H712)</f>
        <v>141898</v>
      </c>
      <c r="I711" s="183">
        <f t="shared" si="190"/>
        <v>0</v>
      </c>
      <c r="J711" s="183">
        <f t="shared" si="190"/>
        <v>0</v>
      </c>
      <c r="K711" s="183">
        <f t="shared" si="190"/>
        <v>0</v>
      </c>
      <c r="L711" s="183">
        <f t="shared" si="190"/>
        <v>141898</v>
      </c>
      <c r="M711" s="183">
        <f t="shared" si="190"/>
        <v>0</v>
      </c>
      <c r="N711" s="184">
        <f t="shared" si="190"/>
        <v>0</v>
      </c>
      <c r="O711" s="183">
        <f t="shared" si="190"/>
        <v>0</v>
      </c>
      <c r="P711" s="183">
        <f t="shared" si="190"/>
        <v>0</v>
      </c>
      <c r="Q711" s="183">
        <f t="shared" si="190"/>
        <v>0</v>
      </c>
      <c r="R711" s="184">
        <f t="shared" si="190"/>
        <v>0</v>
      </c>
      <c r="S711" s="183">
        <f t="shared" si="190"/>
        <v>0</v>
      </c>
      <c r="T711" s="183">
        <f t="shared" si="190"/>
        <v>0</v>
      </c>
      <c r="U711" s="183">
        <f t="shared" si="190"/>
        <v>0</v>
      </c>
      <c r="V711" s="184">
        <f t="shared" si="190"/>
        <v>0</v>
      </c>
      <c r="W711" s="183">
        <f t="shared" si="190"/>
        <v>0</v>
      </c>
      <c r="X711" s="183">
        <f t="shared" si="190"/>
        <v>84753</v>
      </c>
      <c r="Y711" s="183">
        <f t="shared" si="190"/>
        <v>0</v>
      </c>
      <c r="Z711" s="183">
        <f t="shared" si="190"/>
        <v>84753</v>
      </c>
      <c r="AA711" s="183">
        <f t="shared" si="190"/>
        <v>0</v>
      </c>
      <c r="AB711" s="183">
        <f t="shared" si="190"/>
        <v>0</v>
      </c>
      <c r="AC711" s="183">
        <f t="shared" si="190"/>
        <v>0</v>
      </c>
    </row>
    <row r="712" spans="1:32" s="46" customFormat="1" ht="16.5" customHeight="1">
      <c r="A712" s="37"/>
      <c r="B712" s="191" t="s">
        <v>162</v>
      </c>
      <c r="C712" s="217"/>
      <c r="D712" s="161" t="s">
        <v>161</v>
      </c>
      <c r="E712" s="162">
        <f>SUM(E713:E714)</f>
        <v>226651</v>
      </c>
      <c r="F712" s="162">
        <f>SUM(F713:F714)</f>
        <v>0</v>
      </c>
      <c r="G712" s="58">
        <f t="shared" si="180"/>
        <v>0</v>
      </c>
      <c r="H712" s="162">
        <f t="shared" ref="H712:AC712" si="191">SUM(H713:H714)</f>
        <v>141898</v>
      </c>
      <c r="I712" s="162">
        <f t="shared" si="191"/>
        <v>0</v>
      </c>
      <c r="J712" s="162">
        <f t="shared" si="191"/>
        <v>0</v>
      </c>
      <c r="K712" s="162">
        <f t="shared" si="191"/>
        <v>0</v>
      </c>
      <c r="L712" s="162">
        <f t="shared" si="191"/>
        <v>141898</v>
      </c>
      <c r="M712" s="162">
        <f t="shared" si="191"/>
        <v>0</v>
      </c>
      <c r="N712" s="186">
        <f t="shared" si="191"/>
        <v>0</v>
      </c>
      <c r="O712" s="162">
        <f t="shared" si="191"/>
        <v>0</v>
      </c>
      <c r="P712" s="162">
        <f t="shared" si="191"/>
        <v>0</v>
      </c>
      <c r="Q712" s="162">
        <f t="shared" si="191"/>
        <v>0</v>
      </c>
      <c r="R712" s="186">
        <f t="shared" si="191"/>
        <v>0</v>
      </c>
      <c r="S712" s="162">
        <f t="shared" si="191"/>
        <v>0</v>
      </c>
      <c r="T712" s="162">
        <f t="shared" si="191"/>
        <v>0</v>
      </c>
      <c r="U712" s="162">
        <f t="shared" si="191"/>
        <v>0</v>
      </c>
      <c r="V712" s="186">
        <f t="shared" si="191"/>
        <v>0</v>
      </c>
      <c r="W712" s="162">
        <f t="shared" si="191"/>
        <v>0</v>
      </c>
      <c r="X712" s="162">
        <f t="shared" si="191"/>
        <v>84753</v>
      </c>
      <c r="Y712" s="162">
        <f t="shared" si="191"/>
        <v>0</v>
      </c>
      <c r="Z712" s="162">
        <f t="shared" si="191"/>
        <v>84753</v>
      </c>
      <c r="AA712" s="162">
        <f t="shared" si="191"/>
        <v>0</v>
      </c>
      <c r="AB712" s="162">
        <f t="shared" si="191"/>
        <v>0</v>
      </c>
      <c r="AC712" s="162">
        <f t="shared" si="191"/>
        <v>0</v>
      </c>
    </row>
    <row r="713" spans="1:32" ht="13.5" customHeight="1">
      <c r="A713" s="48"/>
      <c r="B713" s="82"/>
      <c r="C713" s="59">
        <v>4810</v>
      </c>
      <c r="D713" s="60" t="s">
        <v>160</v>
      </c>
      <c r="E713" s="51">
        <f>SUM([1]Paragrafy!E701)</f>
        <v>141898</v>
      </c>
      <c r="F713" s="52">
        <f>ROUND([1]Paragrafy!$F701,0)</f>
        <v>0</v>
      </c>
      <c r="G713" s="53">
        <f t="shared" si="180"/>
        <v>0</v>
      </c>
      <c r="H713" s="51">
        <f>SUM(E713)</f>
        <v>141898</v>
      </c>
      <c r="I713" s="51">
        <f>SUM(F713)</f>
        <v>0</v>
      </c>
      <c r="J713" s="55">
        <v>0</v>
      </c>
      <c r="K713" s="55">
        <v>0</v>
      </c>
      <c r="L713" s="51">
        <f>SUM(H713)</f>
        <v>141898</v>
      </c>
      <c r="M713" s="51">
        <f>SUM(I713)</f>
        <v>0</v>
      </c>
      <c r="N713" s="50">
        <v>0</v>
      </c>
      <c r="O713" s="55">
        <v>0</v>
      </c>
      <c r="P713" s="55">
        <v>0</v>
      </c>
      <c r="Q713" s="55">
        <v>0</v>
      </c>
      <c r="R713" s="50">
        <v>0</v>
      </c>
      <c r="S713" s="55">
        <v>0</v>
      </c>
      <c r="T713" s="55">
        <v>0</v>
      </c>
      <c r="U713" s="55">
        <v>0</v>
      </c>
      <c r="V713" s="50">
        <v>0</v>
      </c>
      <c r="W713" s="55">
        <v>0</v>
      </c>
      <c r="X713" s="55">
        <v>0</v>
      </c>
      <c r="Y713" s="55">
        <v>0</v>
      </c>
      <c r="Z713" s="55">
        <v>0</v>
      </c>
      <c r="AA713" s="55">
        <v>0</v>
      </c>
      <c r="AB713" s="55">
        <v>0</v>
      </c>
      <c r="AC713" s="55">
        <v>0</v>
      </c>
    </row>
    <row r="714" spans="1:32" ht="13.5" customHeight="1">
      <c r="A714" s="48"/>
      <c r="B714" s="82"/>
      <c r="C714" s="59">
        <v>6800</v>
      </c>
      <c r="D714" s="60" t="s">
        <v>159</v>
      </c>
      <c r="E714" s="51">
        <f>SUM([1]Paragrafy!E702)</f>
        <v>84753</v>
      </c>
      <c r="F714" s="52">
        <f>ROUND([1]Paragrafy!$F702,0)</f>
        <v>0</v>
      </c>
      <c r="G714" s="53">
        <f t="shared" si="180"/>
        <v>0</v>
      </c>
      <c r="H714" s="51">
        <v>0</v>
      </c>
      <c r="I714" s="51">
        <v>0</v>
      </c>
      <c r="J714" s="55">
        <v>0</v>
      </c>
      <c r="K714" s="55">
        <v>0</v>
      </c>
      <c r="L714" s="51">
        <v>0</v>
      </c>
      <c r="M714" s="51">
        <v>0</v>
      </c>
      <c r="N714" s="50">
        <v>0</v>
      </c>
      <c r="O714" s="55">
        <v>0</v>
      </c>
      <c r="P714" s="55">
        <v>0</v>
      </c>
      <c r="Q714" s="55">
        <v>0</v>
      </c>
      <c r="R714" s="50">
        <v>0</v>
      </c>
      <c r="S714" s="55">
        <v>0</v>
      </c>
      <c r="T714" s="55">
        <v>0</v>
      </c>
      <c r="U714" s="55">
        <v>0</v>
      </c>
      <c r="V714" s="50">
        <v>0</v>
      </c>
      <c r="W714" s="55">
        <v>0</v>
      </c>
      <c r="X714" s="51">
        <f>SUM(E714)</f>
        <v>84753</v>
      </c>
      <c r="Y714" s="51">
        <f>SUM(F714)</f>
        <v>0</v>
      </c>
      <c r="Z714" s="51">
        <f>SUM(X714)</f>
        <v>84753</v>
      </c>
      <c r="AA714" s="51">
        <f>SUM(Y714)</f>
        <v>0</v>
      </c>
      <c r="AB714" s="55">
        <v>0</v>
      </c>
      <c r="AC714" s="55">
        <v>0</v>
      </c>
    </row>
    <row r="715" spans="1:32" ht="18.75" customHeight="1">
      <c r="A715" s="28" t="s">
        <v>158</v>
      </c>
      <c r="B715" s="121"/>
      <c r="C715" s="182"/>
      <c r="D715" s="123" t="s">
        <v>157</v>
      </c>
      <c r="E715" s="183">
        <f>SUM(E716+E722+E743+E774+E820+E845)</f>
        <v>25637235</v>
      </c>
      <c r="F715" s="183">
        <f>SUM(F716+F722+F743+F774+F820+F845)</f>
        <v>24828063</v>
      </c>
      <c r="G715" s="32">
        <f t="shared" si="180"/>
        <v>0.96843762597643623</v>
      </c>
      <c r="H715" s="183">
        <f t="shared" ref="H715:AC715" si="192">SUM(H716+H722+H743+H774+H820+H845)</f>
        <v>25555735</v>
      </c>
      <c r="I715" s="183">
        <f t="shared" si="192"/>
        <v>24747220</v>
      </c>
      <c r="J715" s="183">
        <f t="shared" si="192"/>
        <v>20439122</v>
      </c>
      <c r="K715" s="183">
        <f t="shared" si="192"/>
        <v>19960900</v>
      </c>
      <c r="L715" s="183">
        <f t="shared" si="192"/>
        <v>4025831</v>
      </c>
      <c r="M715" s="183">
        <f t="shared" si="192"/>
        <v>3844835</v>
      </c>
      <c r="N715" s="184">
        <f t="shared" si="192"/>
        <v>70508</v>
      </c>
      <c r="O715" s="183">
        <f t="shared" si="192"/>
        <v>65801</v>
      </c>
      <c r="P715" s="183">
        <f t="shared" si="192"/>
        <v>469427</v>
      </c>
      <c r="Q715" s="183">
        <f t="shared" si="192"/>
        <v>453242</v>
      </c>
      <c r="R715" s="184">
        <f t="shared" si="192"/>
        <v>550847</v>
      </c>
      <c r="S715" s="183">
        <f t="shared" si="192"/>
        <v>422442</v>
      </c>
      <c r="T715" s="183">
        <f t="shared" si="192"/>
        <v>0</v>
      </c>
      <c r="U715" s="183">
        <f t="shared" si="192"/>
        <v>0</v>
      </c>
      <c r="V715" s="184">
        <f t="shared" si="192"/>
        <v>0</v>
      </c>
      <c r="W715" s="183">
        <f t="shared" si="192"/>
        <v>0</v>
      </c>
      <c r="X715" s="183">
        <f t="shared" si="192"/>
        <v>81500</v>
      </c>
      <c r="Y715" s="183">
        <f t="shared" si="192"/>
        <v>80843</v>
      </c>
      <c r="Z715" s="183">
        <f t="shared" si="192"/>
        <v>81500</v>
      </c>
      <c r="AA715" s="183">
        <f t="shared" si="192"/>
        <v>80843</v>
      </c>
      <c r="AB715" s="183">
        <f t="shared" si="192"/>
        <v>0</v>
      </c>
      <c r="AC715" s="183">
        <f t="shared" si="192"/>
        <v>0</v>
      </c>
    </row>
    <row r="716" spans="1:32" s="46" customFormat="1" ht="16.5" customHeight="1">
      <c r="A716" s="37"/>
      <c r="B716" s="196" t="s">
        <v>156</v>
      </c>
      <c r="C716" s="110"/>
      <c r="D716" s="39" t="s">
        <v>155</v>
      </c>
      <c r="E716" s="162">
        <f>SUM(E717:E721)</f>
        <v>422696</v>
      </c>
      <c r="F716" s="163">
        <f>SUM(F717:F721)</f>
        <v>422588</v>
      </c>
      <c r="G716" s="58">
        <f t="shared" si="180"/>
        <v>0.99974449722732173</v>
      </c>
      <c r="H716" s="162">
        <f t="shared" ref="H716:AC716" si="193">SUM(H717:H721)</f>
        <v>422696</v>
      </c>
      <c r="I716" s="162">
        <f t="shared" si="193"/>
        <v>422588</v>
      </c>
      <c r="J716" s="162">
        <f t="shared" si="193"/>
        <v>404611</v>
      </c>
      <c r="K716" s="162">
        <f t="shared" si="193"/>
        <v>404503</v>
      </c>
      <c r="L716" s="162">
        <f t="shared" si="193"/>
        <v>18085</v>
      </c>
      <c r="M716" s="162">
        <f t="shared" si="193"/>
        <v>18085</v>
      </c>
      <c r="N716" s="186">
        <f t="shared" si="193"/>
        <v>0</v>
      </c>
      <c r="O716" s="162">
        <f t="shared" si="193"/>
        <v>0</v>
      </c>
      <c r="P716" s="162">
        <f t="shared" si="193"/>
        <v>0</v>
      </c>
      <c r="Q716" s="162">
        <f t="shared" si="193"/>
        <v>0</v>
      </c>
      <c r="R716" s="186">
        <f t="shared" si="193"/>
        <v>0</v>
      </c>
      <c r="S716" s="162">
        <f t="shared" si="193"/>
        <v>0</v>
      </c>
      <c r="T716" s="162">
        <f t="shared" si="193"/>
        <v>0</v>
      </c>
      <c r="U716" s="162">
        <f t="shared" si="193"/>
        <v>0</v>
      </c>
      <c r="V716" s="186">
        <f t="shared" si="193"/>
        <v>0</v>
      </c>
      <c r="W716" s="162">
        <f t="shared" si="193"/>
        <v>0</v>
      </c>
      <c r="X716" s="162">
        <f t="shared" si="193"/>
        <v>0</v>
      </c>
      <c r="Y716" s="162">
        <f t="shared" si="193"/>
        <v>0</v>
      </c>
      <c r="Z716" s="162">
        <f t="shared" si="193"/>
        <v>0</v>
      </c>
      <c r="AA716" s="162">
        <f t="shared" si="193"/>
        <v>0</v>
      </c>
      <c r="AB716" s="186">
        <f t="shared" si="193"/>
        <v>0</v>
      </c>
      <c r="AC716" s="166">
        <f t="shared" si="193"/>
        <v>0</v>
      </c>
    </row>
    <row r="717" spans="1:32">
      <c r="A717" s="47"/>
      <c r="B717" s="63"/>
      <c r="C717" s="59">
        <v>4010</v>
      </c>
      <c r="D717" s="60" t="s">
        <v>39</v>
      </c>
      <c r="E717" s="51">
        <f>SUM([1]Paragrafy!E705)</f>
        <v>317600</v>
      </c>
      <c r="F717" s="52">
        <f>ROUND([1]Paragrafy!$F705,0)</f>
        <v>317600</v>
      </c>
      <c r="G717" s="53">
        <f t="shared" si="180"/>
        <v>1</v>
      </c>
      <c r="H717" s="51">
        <f t="shared" ref="H717:I721" si="194">SUM(E717)</f>
        <v>317600</v>
      </c>
      <c r="I717" s="51">
        <f t="shared" si="194"/>
        <v>317600</v>
      </c>
      <c r="J717" s="140">
        <f t="shared" ref="J717:K720" si="195">SUM(H717)</f>
        <v>317600</v>
      </c>
      <c r="K717" s="140">
        <f t="shared" si="195"/>
        <v>317600</v>
      </c>
      <c r="L717" s="140">
        <v>0</v>
      </c>
      <c r="M717" s="140">
        <v>0</v>
      </c>
      <c r="N717" s="141">
        <v>0</v>
      </c>
      <c r="O717" s="140">
        <v>0</v>
      </c>
      <c r="P717" s="140">
        <v>0</v>
      </c>
      <c r="Q717" s="140">
        <v>0</v>
      </c>
      <c r="R717" s="141">
        <v>0</v>
      </c>
      <c r="S717" s="140">
        <v>0</v>
      </c>
      <c r="T717" s="140">
        <v>0</v>
      </c>
      <c r="U717" s="140">
        <v>0</v>
      </c>
      <c r="V717" s="141">
        <v>0</v>
      </c>
      <c r="W717" s="140">
        <v>0</v>
      </c>
      <c r="X717" s="140">
        <v>0</v>
      </c>
      <c r="Y717" s="140">
        <v>0</v>
      </c>
      <c r="Z717" s="140">
        <v>0</v>
      </c>
      <c r="AA717" s="140">
        <v>0</v>
      </c>
      <c r="AB717" s="141">
        <v>0</v>
      </c>
      <c r="AC717" s="55">
        <v>0</v>
      </c>
    </row>
    <row r="718" spans="1:32">
      <c r="A718" s="47"/>
      <c r="B718" s="63"/>
      <c r="C718" s="59">
        <v>4040</v>
      </c>
      <c r="D718" s="60" t="s">
        <v>38</v>
      </c>
      <c r="E718" s="51">
        <f>SUM([1]Paragrafy!E706)</f>
        <v>22911</v>
      </c>
      <c r="F718" s="52">
        <f>ROUND([1]Paragrafy!$F706,0)</f>
        <v>22911</v>
      </c>
      <c r="G718" s="53">
        <f t="shared" si="180"/>
        <v>1</v>
      </c>
      <c r="H718" s="51">
        <f t="shared" si="194"/>
        <v>22911</v>
      </c>
      <c r="I718" s="51">
        <f t="shared" si="194"/>
        <v>22911</v>
      </c>
      <c r="J718" s="140">
        <f t="shared" si="195"/>
        <v>22911</v>
      </c>
      <c r="K718" s="140">
        <f t="shared" si="195"/>
        <v>22911</v>
      </c>
      <c r="L718" s="140">
        <v>0</v>
      </c>
      <c r="M718" s="140">
        <v>0</v>
      </c>
      <c r="N718" s="141">
        <v>0</v>
      </c>
      <c r="O718" s="140">
        <v>0</v>
      </c>
      <c r="P718" s="140">
        <v>0</v>
      </c>
      <c r="Q718" s="140">
        <v>0</v>
      </c>
      <c r="R718" s="141">
        <v>0</v>
      </c>
      <c r="S718" s="140">
        <v>0</v>
      </c>
      <c r="T718" s="140">
        <v>0</v>
      </c>
      <c r="U718" s="140">
        <v>0</v>
      </c>
      <c r="V718" s="141">
        <v>0</v>
      </c>
      <c r="W718" s="140">
        <v>0</v>
      </c>
      <c r="X718" s="140">
        <v>0</v>
      </c>
      <c r="Y718" s="140">
        <v>0</v>
      </c>
      <c r="Z718" s="140">
        <v>0</v>
      </c>
      <c r="AA718" s="140">
        <v>0</v>
      </c>
      <c r="AB718" s="141">
        <v>0</v>
      </c>
      <c r="AC718" s="140">
        <v>0</v>
      </c>
    </row>
    <row r="719" spans="1:32">
      <c r="A719" s="47"/>
      <c r="B719" s="63"/>
      <c r="C719" s="59">
        <v>4110</v>
      </c>
      <c r="D719" s="60" t="s">
        <v>5</v>
      </c>
      <c r="E719" s="51">
        <f>SUM([1]Paragrafy!E707)</f>
        <v>56300</v>
      </c>
      <c r="F719" s="52">
        <f>ROUND([1]Paragrafy!$F707,0)</f>
        <v>56300</v>
      </c>
      <c r="G719" s="53">
        <f t="shared" si="180"/>
        <v>1</v>
      </c>
      <c r="H719" s="51">
        <f t="shared" si="194"/>
        <v>56300</v>
      </c>
      <c r="I719" s="51">
        <f t="shared" si="194"/>
        <v>56300</v>
      </c>
      <c r="J719" s="140">
        <f t="shared" si="195"/>
        <v>56300</v>
      </c>
      <c r="K719" s="140">
        <f t="shared" si="195"/>
        <v>56300</v>
      </c>
      <c r="L719" s="140">
        <v>0</v>
      </c>
      <c r="M719" s="140">
        <v>0</v>
      </c>
      <c r="N719" s="141">
        <v>0</v>
      </c>
      <c r="O719" s="140">
        <v>0</v>
      </c>
      <c r="P719" s="140">
        <v>0</v>
      </c>
      <c r="Q719" s="140">
        <v>0</v>
      </c>
      <c r="R719" s="141">
        <v>0</v>
      </c>
      <c r="S719" s="140">
        <v>0</v>
      </c>
      <c r="T719" s="140">
        <v>0</v>
      </c>
      <c r="U719" s="140">
        <v>0</v>
      </c>
      <c r="V719" s="141">
        <v>0</v>
      </c>
      <c r="W719" s="140">
        <v>0</v>
      </c>
      <c r="X719" s="140">
        <v>0</v>
      </c>
      <c r="Y719" s="140">
        <v>0</v>
      </c>
      <c r="Z719" s="140">
        <v>0</v>
      </c>
      <c r="AA719" s="140">
        <v>0</v>
      </c>
      <c r="AB719" s="141">
        <v>0</v>
      </c>
      <c r="AC719" s="175">
        <f>SUM(AC720)</f>
        <v>0</v>
      </c>
    </row>
    <row r="720" spans="1:32">
      <c r="A720" s="47"/>
      <c r="B720" s="82"/>
      <c r="C720" s="59">
        <v>4120</v>
      </c>
      <c r="D720" s="60" t="s">
        <v>4</v>
      </c>
      <c r="E720" s="51">
        <f>SUM([1]Paragrafy!E708)</f>
        <v>7800</v>
      </c>
      <c r="F720" s="52">
        <f>ROUND([1]Paragrafy!$F708,0)</f>
        <v>7692</v>
      </c>
      <c r="G720" s="53">
        <f t="shared" si="180"/>
        <v>0.98615384615384616</v>
      </c>
      <c r="H720" s="51">
        <f t="shared" si="194"/>
        <v>7800</v>
      </c>
      <c r="I720" s="51">
        <f t="shared" si="194"/>
        <v>7692</v>
      </c>
      <c r="J720" s="140">
        <f t="shared" si="195"/>
        <v>7800</v>
      </c>
      <c r="K720" s="140">
        <f t="shared" si="195"/>
        <v>7692</v>
      </c>
      <c r="L720" s="140">
        <v>0</v>
      </c>
      <c r="M720" s="140">
        <v>0</v>
      </c>
      <c r="N720" s="141">
        <v>0</v>
      </c>
      <c r="O720" s="140">
        <v>0</v>
      </c>
      <c r="P720" s="140">
        <v>0</v>
      </c>
      <c r="Q720" s="140">
        <v>0</v>
      </c>
      <c r="R720" s="141">
        <v>0</v>
      </c>
      <c r="S720" s="140">
        <v>0</v>
      </c>
      <c r="T720" s="140">
        <v>0</v>
      </c>
      <c r="U720" s="140">
        <v>0</v>
      </c>
      <c r="V720" s="141">
        <v>0</v>
      </c>
      <c r="W720" s="140">
        <v>0</v>
      </c>
      <c r="X720" s="140">
        <v>0</v>
      </c>
      <c r="Y720" s="140">
        <v>0</v>
      </c>
      <c r="Z720" s="140">
        <v>0</v>
      </c>
      <c r="AA720" s="140">
        <v>0</v>
      </c>
      <c r="AB720" s="141">
        <v>0</v>
      </c>
      <c r="AC720" s="140">
        <v>0</v>
      </c>
    </row>
    <row r="721" spans="1:29" ht="25.5">
      <c r="A721" s="47"/>
      <c r="B721" s="82"/>
      <c r="C721" s="59">
        <v>4440</v>
      </c>
      <c r="D721" s="60" t="s">
        <v>27</v>
      </c>
      <c r="E721" s="51">
        <f>SUM([1]Paragrafy!E709)</f>
        <v>18085</v>
      </c>
      <c r="F721" s="52">
        <f>ROUND([1]Paragrafy!$F709,0)</f>
        <v>18085</v>
      </c>
      <c r="G721" s="53">
        <f t="shared" si="180"/>
        <v>1</v>
      </c>
      <c r="H721" s="51">
        <f t="shared" si="194"/>
        <v>18085</v>
      </c>
      <c r="I721" s="51">
        <f t="shared" si="194"/>
        <v>18085</v>
      </c>
      <c r="J721" s="140">
        <v>0</v>
      </c>
      <c r="K721" s="140">
        <v>0</v>
      </c>
      <c r="L721" s="140">
        <f>SUM(H721)</f>
        <v>18085</v>
      </c>
      <c r="M721" s="140">
        <f>SUM(I721)</f>
        <v>18085</v>
      </c>
      <c r="N721" s="50">
        <v>0</v>
      </c>
      <c r="O721" s="140">
        <v>0</v>
      </c>
      <c r="P721" s="55">
        <v>0</v>
      </c>
      <c r="Q721" s="140">
        <v>0</v>
      </c>
      <c r="R721" s="50">
        <v>0</v>
      </c>
      <c r="S721" s="140">
        <v>0</v>
      </c>
      <c r="T721" s="55">
        <v>0</v>
      </c>
      <c r="U721" s="140">
        <v>0</v>
      </c>
      <c r="V721" s="50">
        <v>0</v>
      </c>
      <c r="W721" s="140">
        <v>0</v>
      </c>
      <c r="X721" s="55">
        <v>0</v>
      </c>
      <c r="Y721" s="140">
        <v>0</v>
      </c>
      <c r="Z721" s="55">
        <v>0</v>
      </c>
      <c r="AA721" s="140">
        <v>0</v>
      </c>
      <c r="AB721" s="50">
        <v>0</v>
      </c>
      <c r="AC721" s="51">
        <v>0</v>
      </c>
    </row>
    <row r="722" spans="1:29" s="46" customFormat="1" ht="16.5" customHeight="1">
      <c r="A722" s="37"/>
      <c r="B722" s="196" t="s">
        <v>154</v>
      </c>
      <c r="C722" s="110"/>
      <c r="D722" s="176" t="s">
        <v>153</v>
      </c>
      <c r="E722" s="162">
        <f>SUM(E723:E742)</f>
        <v>1997380</v>
      </c>
      <c r="F722" s="163">
        <f>SUM(F723:F742)</f>
        <v>1968252</v>
      </c>
      <c r="G722" s="58">
        <f t="shared" si="180"/>
        <v>0.98541689613393546</v>
      </c>
      <c r="H722" s="162">
        <f t="shared" ref="H722:AB722" si="196">SUM(H723:H742)</f>
        <v>1997380</v>
      </c>
      <c r="I722" s="162">
        <f t="shared" si="196"/>
        <v>1968252</v>
      </c>
      <c r="J722" s="162">
        <f t="shared" si="196"/>
        <v>1544273</v>
      </c>
      <c r="K722" s="162">
        <f t="shared" si="196"/>
        <v>1537253</v>
      </c>
      <c r="L722" s="162">
        <f t="shared" si="196"/>
        <v>341707</v>
      </c>
      <c r="M722" s="162">
        <f t="shared" si="196"/>
        <v>319599</v>
      </c>
      <c r="N722" s="186">
        <f t="shared" si="196"/>
        <v>0</v>
      </c>
      <c r="O722" s="162">
        <f t="shared" si="196"/>
        <v>0</v>
      </c>
      <c r="P722" s="162">
        <f t="shared" si="196"/>
        <v>111400</v>
      </c>
      <c r="Q722" s="162">
        <f t="shared" si="196"/>
        <v>111400</v>
      </c>
      <c r="R722" s="186">
        <f t="shared" si="196"/>
        <v>0</v>
      </c>
      <c r="S722" s="162">
        <f t="shared" si="196"/>
        <v>0</v>
      </c>
      <c r="T722" s="162">
        <f t="shared" si="196"/>
        <v>0</v>
      </c>
      <c r="U722" s="162">
        <f t="shared" si="196"/>
        <v>0</v>
      </c>
      <c r="V722" s="186">
        <f t="shared" si="196"/>
        <v>0</v>
      </c>
      <c r="W722" s="162">
        <f t="shared" si="196"/>
        <v>0</v>
      </c>
      <c r="X722" s="162">
        <f t="shared" si="196"/>
        <v>0</v>
      </c>
      <c r="Y722" s="162">
        <f t="shared" si="196"/>
        <v>0</v>
      </c>
      <c r="Z722" s="162">
        <f t="shared" si="196"/>
        <v>0</v>
      </c>
      <c r="AA722" s="162">
        <f t="shared" si="196"/>
        <v>0</v>
      </c>
      <c r="AB722" s="186">
        <f t="shared" si="196"/>
        <v>0</v>
      </c>
      <c r="AC722" s="57">
        <v>0</v>
      </c>
    </row>
    <row r="723" spans="1:29" ht="12.75" customHeight="1">
      <c r="A723" s="47"/>
      <c r="B723" s="82"/>
      <c r="C723" s="59">
        <v>3020</v>
      </c>
      <c r="D723" s="60" t="s">
        <v>40</v>
      </c>
      <c r="E723" s="51">
        <f>SUM([1]Paragrafy!E711)</f>
        <v>111400</v>
      </c>
      <c r="F723" s="52">
        <f>ROUND([1]Paragrafy!$F711,0)</f>
        <v>111400</v>
      </c>
      <c r="G723" s="53">
        <f t="shared" si="180"/>
        <v>1</v>
      </c>
      <c r="H723" s="51">
        <f t="shared" ref="H723:H742" si="197">SUM(E723)</f>
        <v>111400</v>
      </c>
      <c r="I723" s="51">
        <f t="shared" ref="I723:I742" si="198">SUM(F723)</f>
        <v>111400</v>
      </c>
      <c r="J723" s="140">
        <v>0</v>
      </c>
      <c r="K723" s="140">
        <v>0</v>
      </c>
      <c r="L723" s="140">
        <v>0</v>
      </c>
      <c r="M723" s="140">
        <v>0</v>
      </c>
      <c r="N723" s="141">
        <v>0</v>
      </c>
      <c r="O723" s="140">
        <v>0</v>
      </c>
      <c r="P723" s="51">
        <f>SUM(H723)</f>
        <v>111400</v>
      </c>
      <c r="Q723" s="51">
        <f>SUM(I723)</f>
        <v>111400</v>
      </c>
      <c r="R723" s="50">
        <v>0</v>
      </c>
      <c r="S723" s="55">
        <v>0</v>
      </c>
      <c r="T723" s="55">
        <v>0</v>
      </c>
      <c r="U723" s="55">
        <v>0</v>
      </c>
      <c r="V723" s="50">
        <v>0</v>
      </c>
      <c r="W723" s="55">
        <v>0</v>
      </c>
      <c r="X723" s="55">
        <v>0</v>
      </c>
      <c r="Y723" s="55">
        <v>0</v>
      </c>
      <c r="Z723" s="55">
        <v>0</v>
      </c>
      <c r="AA723" s="55">
        <v>0</v>
      </c>
      <c r="AB723" s="50">
        <v>0</v>
      </c>
      <c r="AC723" s="51">
        <v>0</v>
      </c>
    </row>
    <row r="724" spans="1:29">
      <c r="A724" s="47"/>
      <c r="B724" s="82"/>
      <c r="C724" s="59">
        <v>4010</v>
      </c>
      <c r="D724" s="60" t="s">
        <v>39</v>
      </c>
      <c r="E724" s="51">
        <f>SUM([1]Paragrafy!E712)</f>
        <v>1189598</v>
      </c>
      <c r="F724" s="52">
        <f>ROUND([1]Paragrafy!$F712,0)</f>
        <v>1182614</v>
      </c>
      <c r="G724" s="53">
        <f t="shared" si="180"/>
        <v>0.99412910916124608</v>
      </c>
      <c r="H724" s="51">
        <f t="shared" si="197"/>
        <v>1189598</v>
      </c>
      <c r="I724" s="51">
        <f t="shared" si="198"/>
        <v>1182614</v>
      </c>
      <c r="J724" s="140">
        <f t="shared" ref="J724:K728" si="199">SUM(H724)</f>
        <v>1189598</v>
      </c>
      <c r="K724" s="140">
        <f t="shared" si="199"/>
        <v>1182614</v>
      </c>
      <c r="L724" s="140">
        <v>0</v>
      </c>
      <c r="M724" s="140">
        <v>0</v>
      </c>
      <c r="N724" s="141">
        <v>0</v>
      </c>
      <c r="O724" s="140">
        <v>0</v>
      </c>
      <c r="P724" s="140">
        <v>0</v>
      </c>
      <c r="Q724" s="140">
        <v>0</v>
      </c>
      <c r="R724" s="141">
        <v>0</v>
      </c>
      <c r="S724" s="55">
        <v>0</v>
      </c>
      <c r="T724" s="140">
        <v>0</v>
      </c>
      <c r="U724" s="55">
        <v>0</v>
      </c>
      <c r="V724" s="141">
        <v>0</v>
      </c>
      <c r="W724" s="55">
        <v>0</v>
      </c>
      <c r="X724" s="140">
        <v>0</v>
      </c>
      <c r="Y724" s="55">
        <v>0</v>
      </c>
      <c r="Z724" s="140">
        <v>0</v>
      </c>
      <c r="AA724" s="55">
        <v>0</v>
      </c>
      <c r="AB724" s="141">
        <v>0</v>
      </c>
      <c r="AC724" s="51">
        <v>0</v>
      </c>
    </row>
    <row r="725" spans="1:29">
      <c r="A725" s="47"/>
      <c r="B725" s="82"/>
      <c r="C725" s="59">
        <v>4040</v>
      </c>
      <c r="D725" s="60" t="s">
        <v>38</v>
      </c>
      <c r="E725" s="51">
        <f>SUM([1]Paragrafy!E713)</f>
        <v>92049</v>
      </c>
      <c r="F725" s="52">
        <f>ROUND([1]Paragrafy!$F713,0)</f>
        <v>92048</v>
      </c>
      <c r="G725" s="53">
        <f t="shared" si="180"/>
        <v>0.99998913622092578</v>
      </c>
      <c r="H725" s="51">
        <f t="shared" si="197"/>
        <v>92049</v>
      </c>
      <c r="I725" s="51">
        <f t="shared" si="198"/>
        <v>92048</v>
      </c>
      <c r="J725" s="140">
        <f t="shared" si="199"/>
        <v>92049</v>
      </c>
      <c r="K725" s="140">
        <f t="shared" si="199"/>
        <v>92048</v>
      </c>
      <c r="L725" s="140">
        <v>0</v>
      </c>
      <c r="M725" s="140">
        <v>0</v>
      </c>
      <c r="N725" s="141">
        <v>0</v>
      </c>
      <c r="O725" s="140">
        <v>0</v>
      </c>
      <c r="P725" s="140">
        <v>0</v>
      </c>
      <c r="Q725" s="140">
        <v>0</v>
      </c>
      <c r="R725" s="141">
        <v>0</v>
      </c>
      <c r="S725" s="55">
        <v>0</v>
      </c>
      <c r="T725" s="140">
        <v>0</v>
      </c>
      <c r="U725" s="55">
        <v>0</v>
      </c>
      <c r="V725" s="141">
        <v>0</v>
      </c>
      <c r="W725" s="55">
        <v>0</v>
      </c>
      <c r="X725" s="140">
        <v>0</v>
      </c>
      <c r="Y725" s="55">
        <v>0</v>
      </c>
      <c r="Z725" s="140">
        <v>0</v>
      </c>
      <c r="AA725" s="55">
        <v>0</v>
      </c>
      <c r="AB725" s="141">
        <v>0</v>
      </c>
      <c r="AC725" s="51">
        <v>0</v>
      </c>
    </row>
    <row r="726" spans="1:29">
      <c r="A726" s="47"/>
      <c r="B726" s="82"/>
      <c r="C726" s="59">
        <v>4110</v>
      </c>
      <c r="D726" s="60" t="s">
        <v>5</v>
      </c>
      <c r="E726" s="51">
        <f>SUM([1]Paragrafy!E714)</f>
        <v>226730</v>
      </c>
      <c r="F726" s="52">
        <f>ROUND([1]Paragrafy!$F714,0)</f>
        <v>226730</v>
      </c>
      <c r="G726" s="53">
        <f t="shared" si="180"/>
        <v>1</v>
      </c>
      <c r="H726" s="51">
        <f t="shared" si="197"/>
        <v>226730</v>
      </c>
      <c r="I726" s="51">
        <f t="shared" si="198"/>
        <v>226730</v>
      </c>
      <c r="J726" s="140">
        <f t="shared" si="199"/>
        <v>226730</v>
      </c>
      <c r="K726" s="140">
        <f t="shared" si="199"/>
        <v>226730</v>
      </c>
      <c r="L726" s="140">
        <v>0</v>
      </c>
      <c r="M726" s="140">
        <v>0</v>
      </c>
      <c r="N726" s="141">
        <v>0</v>
      </c>
      <c r="O726" s="140">
        <v>0</v>
      </c>
      <c r="P726" s="140">
        <v>0</v>
      </c>
      <c r="Q726" s="140">
        <v>0</v>
      </c>
      <c r="R726" s="141">
        <v>0</v>
      </c>
      <c r="S726" s="55">
        <v>0</v>
      </c>
      <c r="T726" s="140">
        <v>0</v>
      </c>
      <c r="U726" s="55">
        <v>0</v>
      </c>
      <c r="V726" s="141">
        <v>0</v>
      </c>
      <c r="W726" s="55">
        <v>0</v>
      </c>
      <c r="X726" s="140">
        <v>0</v>
      </c>
      <c r="Y726" s="55">
        <v>0</v>
      </c>
      <c r="Z726" s="140">
        <v>0</v>
      </c>
      <c r="AA726" s="55">
        <v>0</v>
      </c>
      <c r="AB726" s="141">
        <v>0</v>
      </c>
      <c r="AC726" s="55">
        <v>0</v>
      </c>
    </row>
    <row r="727" spans="1:29" s="2" customFormat="1">
      <c r="A727" s="47"/>
      <c r="B727" s="82"/>
      <c r="C727" s="59">
        <v>4120</v>
      </c>
      <c r="D727" s="60" t="s">
        <v>4</v>
      </c>
      <c r="E727" s="51">
        <f>SUM([1]Paragrafy!E715)</f>
        <v>29896</v>
      </c>
      <c r="F727" s="52">
        <f>ROUND([1]Paragrafy!$F715,0)</f>
        <v>29896</v>
      </c>
      <c r="G727" s="53">
        <f t="shared" si="180"/>
        <v>1</v>
      </c>
      <c r="H727" s="51">
        <f t="shared" si="197"/>
        <v>29896</v>
      </c>
      <c r="I727" s="51">
        <f t="shared" si="198"/>
        <v>29896</v>
      </c>
      <c r="J727" s="140">
        <f t="shared" si="199"/>
        <v>29896</v>
      </c>
      <c r="K727" s="140">
        <f t="shared" si="199"/>
        <v>29896</v>
      </c>
      <c r="L727" s="140">
        <v>0</v>
      </c>
      <c r="M727" s="140">
        <v>0</v>
      </c>
      <c r="N727" s="141">
        <v>0</v>
      </c>
      <c r="O727" s="140">
        <v>0</v>
      </c>
      <c r="P727" s="140">
        <v>0</v>
      </c>
      <c r="Q727" s="140">
        <v>0</v>
      </c>
      <c r="R727" s="141">
        <v>0</v>
      </c>
      <c r="S727" s="55">
        <v>0</v>
      </c>
      <c r="T727" s="140">
        <v>0</v>
      </c>
      <c r="U727" s="55">
        <v>0</v>
      </c>
      <c r="V727" s="141">
        <v>0</v>
      </c>
      <c r="W727" s="55">
        <v>0</v>
      </c>
      <c r="X727" s="140">
        <v>0</v>
      </c>
      <c r="Y727" s="55">
        <v>0</v>
      </c>
      <c r="Z727" s="140">
        <v>0</v>
      </c>
      <c r="AA727" s="55">
        <v>0</v>
      </c>
      <c r="AB727" s="141">
        <v>0</v>
      </c>
      <c r="AC727" s="55">
        <v>0</v>
      </c>
    </row>
    <row r="728" spans="1:29" s="2" customFormat="1">
      <c r="A728" s="47"/>
      <c r="B728" s="82"/>
      <c r="C728" s="59">
        <v>4170</v>
      </c>
      <c r="D728" s="60" t="s">
        <v>3</v>
      </c>
      <c r="E728" s="51">
        <f>SUM([1]Paragrafy!E716)</f>
        <v>6000</v>
      </c>
      <c r="F728" s="52">
        <f>ROUND([1]Paragrafy!$F716,0)</f>
        <v>5965</v>
      </c>
      <c r="G728" s="53">
        <f t="shared" si="180"/>
        <v>0.99416666666666664</v>
      </c>
      <c r="H728" s="51">
        <f t="shared" si="197"/>
        <v>6000</v>
      </c>
      <c r="I728" s="51">
        <f t="shared" si="198"/>
        <v>5965</v>
      </c>
      <c r="J728" s="140">
        <f t="shared" si="199"/>
        <v>6000</v>
      </c>
      <c r="K728" s="140">
        <f t="shared" si="199"/>
        <v>5965</v>
      </c>
      <c r="L728" s="140">
        <v>0</v>
      </c>
      <c r="M728" s="140">
        <v>0</v>
      </c>
      <c r="N728" s="141">
        <v>0</v>
      </c>
      <c r="O728" s="140">
        <v>0</v>
      </c>
      <c r="P728" s="140">
        <v>0</v>
      </c>
      <c r="Q728" s="140">
        <v>0</v>
      </c>
      <c r="R728" s="141">
        <v>0</v>
      </c>
      <c r="S728" s="55">
        <v>0</v>
      </c>
      <c r="T728" s="140">
        <v>0</v>
      </c>
      <c r="U728" s="55">
        <v>0</v>
      </c>
      <c r="V728" s="141">
        <v>0</v>
      </c>
      <c r="W728" s="55">
        <v>0</v>
      </c>
      <c r="X728" s="140">
        <v>0</v>
      </c>
      <c r="Y728" s="55">
        <v>0</v>
      </c>
      <c r="Z728" s="140">
        <v>0</v>
      </c>
      <c r="AA728" s="55">
        <v>0</v>
      </c>
      <c r="AB728" s="141">
        <v>0</v>
      </c>
      <c r="AC728" s="55">
        <v>0</v>
      </c>
    </row>
    <row r="729" spans="1:29">
      <c r="A729" s="47"/>
      <c r="B729" s="82"/>
      <c r="C729" s="59">
        <v>4210</v>
      </c>
      <c r="D729" s="60" t="s">
        <v>2</v>
      </c>
      <c r="E729" s="51">
        <f>SUM([1]Paragrafy!E717)</f>
        <v>16900</v>
      </c>
      <c r="F729" s="52">
        <f>ROUND([1]Paragrafy!$F717,0)</f>
        <v>16899</v>
      </c>
      <c r="G729" s="53">
        <f t="shared" si="180"/>
        <v>0.99994082840236687</v>
      </c>
      <c r="H729" s="51">
        <f t="shared" si="197"/>
        <v>16900</v>
      </c>
      <c r="I729" s="51">
        <f t="shared" si="198"/>
        <v>16899</v>
      </c>
      <c r="J729" s="140">
        <v>0</v>
      </c>
      <c r="K729" s="140">
        <v>0</v>
      </c>
      <c r="L729" s="140">
        <f t="shared" ref="L729:L742" si="200">SUM(H729)</f>
        <v>16900</v>
      </c>
      <c r="M729" s="140">
        <f t="shared" ref="M729:M742" si="201">SUM(I729)</f>
        <v>16899</v>
      </c>
      <c r="N729" s="54">
        <v>0</v>
      </c>
      <c r="O729" s="140">
        <v>0</v>
      </c>
      <c r="P729" s="51">
        <v>0</v>
      </c>
      <c r="Q729" s="140">
        <v>0</v>
      </c>
      <c r="R729" s="54">
        <v>0</v>
      </c>
      <c r="S729" s="55">
        <v>0</v>
      </c>
      <c r="T729" s="51">
        <v>0</v>
      </c>
      <c r="U729" s="55">
        <v>0</v>
      </c>
      <c r="V729" s="54">
        <v>0</v>
      </c>
      <c r="W729" s="55">
        <v>0</v>
      </c>
      <c r="X729" s="51">
        <v>0</v>
      </c>
      <c r="Y729" s="55">
        <v>0</v>
      </c>
      <c r="Z729" s="51">
        <v>0</v>
      </c>
      <c r="AA729" s="55">
        <v>0</v>
      </c>
      <c r="AB729" s="54">
        <v>0</v>
      </c>
      <c r="AC729" s="55">
        <v>0</v>
      </c>
    </row>
    <row r="730" spans="1:29" ht="24" customHeight="1">
      <c r="A730" s="47"/>
      <c r="B730" s="82"/>
      <c r="C730" s="59">
        <v>4240</v>
      </c>
      <c r="D730" s="60" t="s">
        <v>37</v>
      </c>
      <c r="E730" s="51">
        <f>SUM([1]Paragrafy!E718)</f>
        <v>2500</v>
      </c>
      <c r="F730" s="52">
        <f>ROUND([1]Paragrafy!$F718,0)</f>
        <v>2500</v>
      </c>
      <c r="G730" s="53">
        <f t="shared" si="180"/>
        <v>1</v>
      </c>
      <c r="H730" s="51">
        <f t="shared" si="197"/>
        <v>2500</v>
      </c>
      <c r="I730" s="51">
        <f t="shared" si="198"/>
        <v>2500</v>
      </c>
      <c r="J730" s="140">
        <v>0</v>
      </c>
      <c r="K730" s="140">
        <v>0</v>
      </c>
      <c r="L730" s="140">
        <f t="shared" si="200"/>
        <v>2500</v>
      </c>
      <c r="M730" s="140">
        <f t="shared" si="201"/>
        <v>2500</v>
      </c>
      <c r="N730" s="54">
        <v>0</v>
      </c>
      <c r="O730" s="140">
        <v>0</v>
      </c>
      <c r="P730" s="51">
        <v>0</v>
      </c>
      <c r="Q730" s="140">
        <v>0</v>
      </c>
      <c r="R730" s="54">
        <v>0</v>
      </c>
      <c r="S730" s="55">
        <v>0</v>
      </c>
      <c r="T730" s="51">
        <v>0</v>
      </c>
      <c r="U730" s="55">
        <v>0</v>
      </c>
      <c r="V730" s="54">
        <v>0</v>
      </c>
      <c r="W730" s="55">
        <v>0</v>
      </c>
      <c r="X730" s="51">
        <v>0</v>
      </c>
      <c r="Y730" s="55">
        <v>0</v>
      </c>
      <c r="Z730" s="51">
        <v>0</v>
      </c>
      <c r="AA730" s="55">
        <v>0</v>
      </c>
      <c r="AB730" s="54">
        <v>0</v>
      </c>
      <c r="AC730" s="55">
        <v>0</v>
      </c>
    </row>
    <row r="731" spans="1:29">
      <c r="A731" s="47"/>
      <c r="B731" s="82"/>
      <c r="C731" s="59">
        <v>4260</v>
      </c>
      <c r="D731" s="60" t="s">
        <v>36</v>
      </c>
      <c r="E731" s="51">
        <f>SUM([1]Paragrafy!E719)</f>
        <v>183364</v>
      </c>
      <c r="F731" s="52">
        <f>ROUND([1]Paragrafy!$F719,0)</f>
        <v>162299</v>
      </c>
      <c r="G731" s="53">
        <f t="shared" si="180"/>
        <v>0.88511921642198033</v>
      </c>
      <c r="H731" s="51">
        <f t="shared" si="197"/>
        <v>183364</v>
      </c>
      <c r="I731" s="51">
        <f t="shared" si="198"/>
        <v>162299</v>
      </c>
      <c r="J731" s="140">
        <v>0</v>
      </c>
      <c r="K731" s="140">
        <v>0</v>
      </c>
      <c r="L731" s="140">
        <f t="shared" si="200"/>
        <v>183364</v>
      </c>
      <c r="M731" s="140">
        <f t="shared" si="201"/>
        <v>162299</v>
      </c>
      <c r="N731" s="54">
        <v>0</v>
      </c>
      <c r="O731" s="140">
        <v>0</v>
      </c>
      <c r="P731" s="51">
        <v>0</v>
      </c>
      <c r="Q731" s="140">
        <v>0</v>
      </c>
      <c r="R731" s="54">
        <v>0</v>
      </c>
      <c r="S731" s="55">
        <v>0</v>
      </c>
      <c r="T731" s="51">
        <v>0</v>
      </c>
      <c r="U731" s="55">
        <v>0</v>
      </c>
      <c r="V731" s="54">
        <v>0</v>
      </c>
      <c r="W731" s="55">
        <v>0</v>
      </c>
      <c r="X731" s="51">
        <v>0</v>
      </c>
      <c r="Y731" s="55">
        <v>0</v>
      </c>
      <c r="Z731" s="51">
        <v>0</v>
      </c>
      <c r="AA731" s="55">
        <v>0</v>
      </c>
      <c r="AB731" s="54">
        <v>0</v>
      </c>
      <c r="AC731" s="55">
        <v>0</v>
      </c>
    </row>
    <row r="732" spans="1:29">
      <c r="A732" s="47"/>
      <c r="B732" s="82"/>
      <c r="C732" s="59">
        <v>4270</v>
      </c>
      <c r="D732" s="60" t="s">
        <v>35</v>
      </c>
      <c r="E732" s="51">
        <f>SUM([1]Paragrafy!E720)</f>
        <v>1000</v>
      </c>
      <c r="F732" s="52">
        <f>ROUND([1]Paragrafy!$F720,0)</f>
        <v>989</v>
      </c>
      <c r="G732" s="53">
        <f t="shared" si="180"/>
        <v>0.98899999999999999</v>
      </c>
      <c r="H732" s="51">
        <f t="shared" si="197"/>
        <v>1000</v>
      </c>
      <c r="I732" s="51">
        <f t="shared" si="198"/>
        <v>989</v>
      </c>
      <c r="J732" s="140">
        <v>0</v>
      </c>
      <c r="K732" s="140">
        <v>0</v>
      </c>
      <c r="L732" s="140">
        <f t="shared" si="200"/>
        <v>1000</v>
      </c>
      <c r="M732" s="140">
        <f t="shared" si="201"/>
        <v>989</v>
      </c>
      <c r="N732" s="54">
        <v>0</v>
      </c>
      <c r="O732" s="140">
        <v>0</v>
      </c>
      <c r="P732" s="51">
        <v>0</v>
      </c>
      <c r="Q732" s="140">
        <v>0</v>
      </c>
      <c r="R732" s="54">
        <v>0</v>
      </c>
      <c r="S732" s="55">
        <v>0</v>
      </c>
      <c r="T732" s="51">
        <v>0</v>
      </c>
      <c r="U732" s="55">
        <v>0</v>
      </c>
      <c r="V732" s="54">
        <v>0</v>
      </c>
      <c r="W732" s="55">
        <v>0</v>
      </c>
      <c r="X732" s="51">
        <v>0</v>
      </c>
      <c r="Y732" s="55">
        <v>0</v>
      </c>
      <c r="Z732" s="51">
        <v>0</v>
      </c>
      <c r="AA732" s="55">
        <v>0</v>
      </c>
      <c r="AB732" s="54">
        <v>0</v>
      </c>
      <c r="AC732" s="55">
        <v>0</v>
      </c>
    </row>
    <row r="733" spans="1:29">
      <c r="A733" s="47"/>
      <c r="B733" s="82"/>
      <c r="C733" s="59">
        <v>4280</v>
      </c>
      <c r="D733" s="60" t="s">
        <v>34</v>
      </c>
      <c r="E733" s="51">
        <f>SUM([1]Paragrafy!E721)</f>
        <v>900</v>
      </c>
      <c r="F733" s="52">
        <f>ROUND([1]Paragrafy!$F721,0)</f>
        <v>900</v>
      </c>
      <c r="G733" s="53">
        <f t="shared" si="180"/>
        <v>1</v>
      </c>
      <c r="H733" s="51">
        <f t="shared" si="197"/>
        <v>900</v>
      </c>
      <c r="I733" s="51">
        <f t="shared" si="198"/>
        <v>900</v>
      </c>
      <c r="J733" s="140">
        <v>0</v>
      </c>
      <c r="K733" s="140">
        <v>0</v>
      </c>
      <c r="L733" s="140">
        <f t="shared" si="200"/>
        <v>900</v>
      </c>
      <c r="M733" s="140">
        <f t="shared" si="201"/>
        <v>900</v>
      </c>
      <c r="N733" s="54">
        <v>0</v>
      </c>
      <c r="O733" s="140">
        <v>0</v>
      </c>
      <c r="P733" s="51">
        <v>0</v>
      </c>
      <c r="Q733" s="140">
        <v>0</v>
      </c>
      <c r="R733" s="54">
        <v>0</v>
      </c>
      <c r="S733" s="55">
        <v>0</v>
      </c>
      <c r="T733" s="51">
        <v>0</v>
      </c>
      <c r="U733" s="55">
        <v>0</v>
      </c>
      <c r="V733" s="54">
        <v>0</v>
      </c>
      <c r="W733" s="55">
        <v>0</v>
      </c>
      <c r="X733" s="51">
        <v>0</v>
      </c>
      <c r="Y733" s="55">
        <v>0</v>
      </c>
      <c r="Z733" s="51">
        <v>0</v>
      </c>
      <c r="AA733" s="55">
        <v>0</v>
      </c>
      <c r="AB733" s="54">
        <v>0</v>
      </c>
      <c r="AC733" s="55">
        <v>0</v>
      </c>
    </row>
    <row r="734" spans="1:29">
      <c r="A734" s="47"/>
      <c r="B734" s="82"/>
      <c r="C734" s="59">
        <v>4300</v>
      </c>
      <c r="D734" s="60" t="s">
        <v>1</v>
      </c>
      <c r="E734" s="51">
        <f>SUM([1]Paragrafy!E722)</f>
        <v>45000</v>
      </c>
      <c r="F734" s="52">
        <v>44999</v>
      </c>
      <c r="G734" s="53">
        <f t="shared" si="180"/>
        <v>0.99997777777777774</v>
      </c>
      <c r="H734" s="51">
        <f t="shared" si="197"/>
        <v>45000</v>
      </c>
      <c r="I734" s="51">
        <f t="shared" si="198"/>
        <v>44999</v>
      </c>
      <c r="J734" s="140">
        <v>0</v>
      </c>
      <c r="K734" s="140">
        <v>0</v>
      </c>
      <c r="L734" s="140">
        <f t="shared" si="200"/>
        <v>45000</v>
      </c>
      <c r="M734" s="140">
        <f t="shared" si="201"/>
        <v>44999</v>
      </c>
      <c r="N734" s="54">
        <v>0</v>
      </c>
      <c r="O734" s="140">
        <v>0</v>
      </c>
      <c r="P734" s="51">
        <v>0</v>
      </c>
      <c r="Q734" s="140">
        <v>0</v>
      </c>
      <c r="R734" s="54">
        <v>0</v>
      </c>
      <c r="S734" s="55">
        <v>0</v>
      </c>
      <c r="T734" s="51">
        <v>0</v>
      </c>
      <c r="U734" s="55">
        <v>0</v>
      </c>
      <c r="V734" s="54">
        <v>0</v>
      </c>
      <c r="W734" s="55">
        <v>0</v>
      </c>
      <c r="X734" s="51">
        <v>0</v>
      </c>
      <c r="Y734" s="55">
        <v>0</v>
      </c>
      <c r="Z734" s="51">
        <v>0</v>
      </c>
      <c r="AA734" s="55">
        <v>0</v>
      </c>
      <c r="AB734" s="54">
        <v>0</v>
      </c>
      <c r="AC734" s="55">
        <v>0</v>
      </c>
    </row>
    <row r="735" spans="1:29">
      <c r="A735" s="47"/>
      <c r="B735" s="82"/>
      <c r="C735" s="59">
        <v>4350</v>
      </c>
      <c r="D735" s="60" t="s">
        <v>33</v>
      </c>
      <c r="E735" s="51">
        <f>SUM([1]Paragrafy!E723)</f>
        <v>2400</v>
      </c>
      <c r="F735" s="52">
        <f>ROUND([1]Paragrafy!$F723,0)</f>
        <v>2383</v>
      </c>
      <c r="G735" s="53">
        <f t="shared" si="180"/>
        <v>0.99291666666666667</v>
      </c>
      <c r="H735" s="51">
        <f t="shared" si="197"/>
        <v>2400</v>
      </c>
      <c r="I735" s="51">
        <f t="shared" si="198"/>
        <v>2383</v>
      </c>
      <c r="J735" s="140">
        <v>0</v>
      </c>
      <c r="K735" s="140">
        <v>0</v>
      </c>
      <c r="L735" s="140">
        <f t="shared" si="200"/>
        <v>2400</v>
      </c>
      <c r="M735" s="140">
        <f t="shared" si="201"/>
        <v>2383</v>
      </c>
      <c r="N735" s="54">
        <v>0</v>
      </c>
      <c r="O735" s="140">
        <v>0</v>
      </c>
      <c r="P735" s="51">
        <v>0</v>
      </c>
      <c r="Q735" s="140">
        <v>0</v>
      </c>
      <c r="R735" s="54">
        <v>0</v>
      </c>
      <c r="S735" s="55">
        <v>0</v>
      </c>
      <c r="T735" s="51">
        <v>0</v>
      </c>
      <c r="U735" s="55">
        <v>0</v>
      </c>
      <c r="V735" s="54">
        <v>0</v>
      </c>
      <c r="W735" s="55">
        <v>0</v>
      </c>
      <c r="X735" s="51">
        <v>0</v>
      </c>
      <c r="Y735" s="55">
        <v>0</v>
      </c>
      <c r="Z735" s="51">
        <v>0</v>
      </c>
      <c r="AA735" s="55">
        <v>0</v>
      </c>
      <c r="AB735" s="54">
        <v>0</v>
      </c>
      <c r="AC735" s="55">
        <v>0</v>
      </c>
    </row>
    <row r="736" spans="1:29" ht="38.25">
      <c r="A736" s="47"/>
      <c r="B736" s="82"/>
      <c r="C736" s="59">
        <v>4360</v>
      </c>
      <c r="D736" s="60" t="s">
        <v>32</v>
      </c>
      <c r="E736" s="51">
        <f>SUM([1]Paragrafy!E724)</f>
        <v>3000</v>
      </c>
      <c r="F736" s="52">
        <f>ROUND([1]Paragrafy!$F724,0)</f>
        <v>2844</v>
      </c>
      <c r="G736" s="53">
        <f t="shared" si="180"/>
        <v>0.94799999999999995</v>
      </c>
      <c r="H736" s="51">
        <f t="shared" si="197"/>
        <v>3000</v>
      </c>
      <c r="I736" s="51">
        <f t="shared" si="198"/>
        <v>2844</v>
      </c>
      <c r="J736" s="140">
        <v>0</v>
      </c>
      <c r="K736" s="140">
        <v>0</v>
      </c>
      <c r="L736" s="140">
        <f t="shared" si="200"/>
        <v>3000</v>
      </c>
      <c r="M736" s="140">
        <f t="shared" si="201"/>
        <v>2844</v>
      </c>
      <c r="N736" s="54">
        <v>0</v>
      </c>
      <c r="O736" s="140">
        <v>0</v>
      </c>
      <c r="P736" s="51">
        <v>0</v>
      </c>
      <c r="Q736" s="140">
        <v>0</v>
      </c>
      <c r="R736" s="54">
        <v>0</v>
      </c>
      <c r="S736" s="55">
        <v>0</v>
      </c>
      <c r="T736" s="51">
        <v>0</v>
      </c>
      <c r="U736" s="55">
        <v>0</v>
      </c>
      <c r="V736" s="54">
        <v>0</v>
      </c>
      <c r="W736" s="55">
        <v>0</v>
      </c>
      <c r="X736" s="51">
        <v>0</v>
      </c>
      <c r="Y736" s="55">
        <v>0</v>
      </c>
      <c r="Z736" s="51">
        <v>0</v>
      </c>
      <c r="AA736" s="55">
        <v>0</v>
      </c>
      <c r="AB736" s="54">
        <v>0</v>
      </c>
      <c r="AC736" s="55">
        <v>0</v>
      </c>
    </row>
    <row r="737" spans="1:30" ht="38.25">
      <c r="A737" s="47"/>
      <c r="B737" s="82"/>
      <c r="C737" s="59">
        <v>4370</v>
      </c>
      <c r="D737" s="60" t="s">
        <v>31</v>
      </c>
      <c r="E737" s="51">
        <f>SUM([1]Paragrafy!E725)</f>
        <v>5500</v>
      </c>
      <c r="F737" s="52">
        <f>ROUND([1]Paragrafy!$F725,0)</f>
        <v>5309</v>
      </c>
      <c r="G737" s="53">
        <f t="shared" si="180"/>
        <v>0.96527272727272728</v>
      </c>
      <c r="H737" s="51">
        <f t="shared" si="197"/>
        <v>5500</v>
      </c>
      <c r="I737" s="51">
        <f t="shared" si="198"/>
        <v>5309</v>
      </c>
      <c r="J737" s="140">
        <v>0</v>
      </c>
      <c r="K737" s="140">
        <v>0</v>
      </c>
      <c r="L737" s="140">
        <f t="shared" si="200"/>
        <v>5500</v>
      </c>
      <c r="M737" s="140">
        <f t="shared" si="201"/>
        <v>5309</v>
      </c>
      <c r="N737" s="54">
        <v>0</v>
      </c>
      <c r="O737" s="140">
        <v>0</v>
      </c>
      <c r="P737" s="51">
        <v>0</v>
      </c>
      <c r="Q737" s="140">
        <v>0</v>
      </c>
      <c r="R737" s="54">
        <v>0</v>
      </c>
      <c r="S737" s="55">
        <v>0</v>
      </c>
      <c r="T737" s="51">
        <v>0</v>
      </c>
      <c r="U737" s="55">
        <v>0</v>
      </c>
      <c r="V737" s="54">
        <v>0</v>
      </c>
      <c r="W737" s="55">
        <v>0</v>
      </c>
      <c r="X737" s="51">
        <v>0</v>
      </c>
      <c r="Y737" s="55">
        <v>0</v>
      </c>
      <c r="Z737" s="51">
        <v>0</v>
      </c>
      <c r="AA737" s="55">
        <v>0</v>
      </c>
      <c r="AB737" s="54">
        <v>0</v>
      </c>
      <c r="AC737" s="55">
        <v>0</v>
      </c>
    </row>
    <row r="738" spans="1:30">
      <c r="A738" s="47"/>
      <c r="B738" s="82"/>
      <c r="C738" s="59">
        <v>4410</v>
      </c>
      <c r="D738" s="60" t="s">
        <v>30</v>
      </c>
      <c r="E738" s="51">
        <f>SUM([1]Paragrafy!E726)</f>
        <v>3220</v>
      </c>
      <c r="F738" s="52">
        <f>ROUND([1]Paragrafy!$F726,0)</f>
        <v>3220</v>
      </c>
      <c r="G738" s="53">
        <f t="shared" si="180"/>
        <v>1</v>
      </c>
      <c r="H738" s="51">
        <f t="shared" si="197"/>
        <v>3220</v>
      </c>
      <c r="I738" s="51">
        <f t="shared" si="198"/>
        <v>3220</v>
      </c>
      <c r="J738" s="140">
        <v>0</v>
      </c>
      <c r="K738" s="140">
        <v>0</v>
      </c>
      <c r="L738" s="140">
        <f t="shared" si="200"/>
        <v>3220</v>
      </c>
      <c r="M738" s="140">
        <f t="shared" si="201"/>
        <v>3220</v>
      </c>
      <c r="N738" s="54">
        <v>0</v>
      </c>
      <c r="O738" s="140">
        <v>0</v>
      </c>
      <c r="P738" s="51">
        <v>0</v>
      </c>
      <c r="Q738" s="140">
        <v>0</v>
      </c>
      <c r="R738" s="54">
        <v>0</v>
      </c>
      <c r="S738" s="55">
        <v>0</v>
      </c>
      <c r="T738" s="51">
        <v>0</v>
      </c>
      <c r="U738" s="55">
        <v>0</v>
      </c>
      <c r="V738" s="54">
        <v>0</v>
      </c>
      <c r="W738" s="55">
        <v>0</v>
      </c>
      <c r="X738" s="51">
        <v>0</v>
      </c>
      <c r="Y738" s="55">
        <v>0</v>
      </c>
      <c r="Z738" s="51">
        <v>0</v>
      </c>
      <c r="AA738" s="55">
        <v>0</v>
      </c>
      <c r="AB738" s="54">
        <v>0</v>
      </c>
      <c r="AC738" s="55">
        <v>0</v>
      </c>
    </row>
    <row r="739" spans="1:30">
      <c r="A739" s="173"/>
      <c r="B739" s="82"/>
      <c r="C739" s="101">
        <v>4430</v>
      </c>
      <c r="D739" s="60" t="s">
        <v>28</v>
      </c>
      <c r="E739" s="54">
        <f>SUM([1]Paragrafy!E727)</f>
        <v>8000</v>
      </c>
      <c r="F739" s="54">
        <f>ROUND([1]Paragrafy!$F727,0)</f>
        <v>8000</v>
      </c>
      <c r="G739" s="102">
        <f t="shared" si="180"/>
        <v>1</v>
      </c>
      <c r="H739" s="54">
        <f t="shared" si="197"/>
        <v>8000</v>
      </c>
      <c r="I739" s="54">
        <f t="shared" si="198"/>
        <v>8000</v>
      </c>
      <c r="J739" s="141">
        <v>0</v>
      </c>
      <c r="K739" s="141">
        <v>0</v>
      </c>
      <c r="L739" s="141">
        <f t="shared" si="200"/>
        <v>8000</v>
      </c>
      <c r="M739" s="141">
        <f t="shared" si="201"/>
        <v>8000</v>
      </c>
      <c r="N739" s="54">
        <v>0</v>
      </c>
      <c r="O739" s="141">
        <v>0</v>
      </c>
      <c r="P739" s="54">
        <v>0</v>
      </c>
      <c r="Q739" s="141">
        <v>0</v>
      </c>
      <c r="R739" s="54">
        <v>0</v>
      </c>
      <c r="S739" s="50">
        <v>0</v>
      </c>
      <c r="T739" s="54">
        <v>0</v>
      </c>
      <c r="U739" s="50">
        <v>0</v>
      </c>
      <c r="V739" s="54">
        <v>0</v>
      </c>
      <c r="W739" s="50">
        <v>0</v>
      </c>
      <c r="X739" s="54">
        <v>0</v>
      </c>
      <c r="Y739" s="50">
        <v>0</v>
      </c>
      <c r="Z739" s="54">
        <v>0</v>
      </c>
      <c r="AA739" s="50">
        <v>0</v>
      </c>
      <c r="AB739" s="54">
        <v>0</v>
      </c>
      <c r="AC739" s="55">
        <v>0</v>
      </c>
    </row>
    <row r="740" spans="1:30" ht="26.25" customHeight="1">
      <c r="A740" s="47"/>
      <c r="B740" s="82"/>
      <c r="C740" s="59">
        <v>4440</v>
      </c>
      <c r="D740" s="60" t="s">
        <v>27</v>
      </c>
      <c r="E740" s="51">
        <f>SUM([1]Paragrafy!E728)</f>
        <v>67823</v>
      </c>
      <c r="F740" s="52">
        <f>ROUND([1]Paragrafy!$F728,0)</f>
        <v>67823</v>
      </c>
      <c r="G740" s="53">
        <f t="shared" si="180"/>
        <v>1</v>
      </c>
      <c r="H740" s="51">
        <f t="shared" si="197"/>
        <v>67823</v>
      </c>
      <c r="I740" s="51">
        <f t="shared" si="198"/>
        <v>67823</v>
      </c>
      <c r="J740" s="140">
        <v>0</v>
      </c>
      <c r="K740" s="140">
        <v>0</v>
      </c>
      <c r="L740" s="140">
        <f t="shared" si="200"/>
        <v>67823</v>
      </c>
      <c r="M740" s="140">
        <f t="shared" si="201"/>
        <v>67823</v>
      </c>
      <c r="N740" s="54">
        <v>0</v>
      </c>
      <c r="O740" s="140">
        <v>0</v>
      </c>
      <c r="P740" s="51">
        <v>0</v>
      </c>
      <c r="Q740" s="140">
        <v>0</v>
      </c>
      <c r="R740" s="54">
        <v>0</v>
      </c>
      <c r="S740" s="55">
        <v>0</v>
      </c>
      <c r="T740" s="51">
        <v>0</v>
      </c>
      <c r="U740" s="55">
        <v>0</v>
      </c>
      <c r="V740" s="54">
        <v>0</v>
      </c>
      <c r="W740" s="55">
        <v>0</v>
      </c>
      <c r="X740" s="51">
        <v>0</v>
      </c>
      <c r="Y740" s="55">
        <v>0</v>
      </c>
      <c r="Z740" s="51">
        <v>0</v>
      </c>
      <c r="AA740" s="55">
        <v>0</v>
      </c>
      <c r="AB740" s="54">
        <v>0</v>
      </c>
      <c r="AC740" s="55">
        <v>0</v>
      </c>
    </row>
    <row r="741" spans="1:30" s="2" customFormat="1">
      <c r="A741" s="47"/>
      <c r="B741" s="82"/>
      <c r="C741" s="59">
        <v>4480</v>
      </c>
      <c r="D741" s="60" t="s">
        <v>26</v>
      </c>
      <c r="E741" s="51">
        <f>SUM([1]Paragrafy!E729)</f>
        <v>900</v>
      </c>
      <c r="F741" s="52">
        <f>ROUND([1]Paragrafy!$F729,0)</f>
        <v>234</v>
      </c>
      <c r="G741" s="53">
        <f t="shared" si="180"/>
        <v>0.26</v>
      </c>
      <c r="H741" s="51">
        <f t="shared" si="197"/>
        <v>900</v>
      </c>
      <c r="I741" s="51">
        <f t="shared" si="198"/>
        <v>234</v>
      </c>
      <c r="J741" s="140">
        <v>0</v>
      </c>
      <c r="K741" s="140">
        <v>0</v>
      </c>
      <c r="L741" s="140">
        <f t="shared" si="200"/>
        <v>900</v>
      </c>
      <c r="M741" s="140">
        <f t="shared" si="201"/>
        <v>234</v>
      </c>
      <c r="N741" s="54">
        <v>0</v>
      </c>
      <c r="O741" s="140">
        <v>0</v>
      </c>
      <c r="P741" s="51">
        <v>0</v>
      </c>
      <c r="Q741" s="140">
        <v>0</v>
      </c>
      <c r="R741" s="54">
        <v>0</v>
      </c>
      <c r="S741" s="55">
        <v>0</v>
      </c>
      <c r="T741" s="51">
        <v>0</v>
      </c>
      <c r="U741" s="55">
        <v>0</v>
      </c>
      <c r="V741" s="54">
        <v>0</v>
      </c>
      <c r="W741" s="55">
        <v>0</v>
      </c>
      <c r="X741" s="51">
        <v>0</v>
      </c>
      <c r="Y741" s="55">
        <v>0</v>
      </c>
      <c r="Z741" s="51">
        <v>0</v>
      </c>
      <c r="AA741" s="55">
        <v>0</v>
      </c>
      <c r="AB741" s="54">
        <v>0</v>
      </c>
      <c r="AC741" s="55">
        <v>0</v>
      </c>
    </row>
    <row r="742" spans="1:30" s="2" customFormat="1" ht="25.5">
      <c r="A742" s="47"/>
      <c r="B742" s="82"/>
      <c r="C742" s="59">
        <v>4700</v>
      </c>
      <c r="D742" s="60" t="s">
        <v>21</v>
      </c>
      <c r="E742" s="51">
        <f>SUM([1]Paragrafy!E730)</f>
        <v>1200</v>
      </c>
      <c r="F742" s="52">
        <f>ROUND([1]Paragrafy!$F730,0)</f>
        <v>1200</v>
      </c>
      <c r="G742" s="53">
        <f t="shared" si="180"/>
        <v>1</v>
      </c>
      <c r="H742" s="51">
        <f t="shared" si="197"/>
        <v>1200</v>
      </c>
      <c r="I742" s="51">
        <f t="shared" si="198"/>
        <v>1200</v>
      </c>
      <c r="J742" s="140">
        <v>0</v>
      </c>
      <c r="K742" s="140">
        <v>0</v>
      </c>
      <c r="L742" s="140">
        <f t="shared" si="200"/>
        <v>1200</v>
      </c>
      <c r="M742" s="140">
        <f t="shared" si="201"/>
        <v>1200</v>
      </c>
      <c r="N742" s="54">
        <v>0</v>
      </c>
      <c r="O742" s="140">
        <v>0</v>
      </c>
      <c r="P742" s="51">
        <v>0</v>
      </c>
      <c r="Q742" s="140">
        <v>0</v>
      </c>
      <c r="R742" s="54">
        <v>0</v>
      </c>
      <c r="S742" s="55">
        <v>0</v>
      </c>
      <c r="T742" s="51">
        <v>0</v>
      </c>
      <c r="U742" s="55">
        <v>0</v>
      </c>
      <c r="V742" s="54">
        <v>0</v>
      </c>
      <c r="W742" s="55">
        <v>0</v>
      </c>
      <c r="X742" s="51">
        <v>0</v>
      </c>
      <c r="Y742" s="55">
        <v>0</v>
      </c>
      <c r="Z742" s="51">
        <v>0</v>
      </c>
      <c r="AA742" s="55">
        <v>0</v>
      </c>
      <c r="AB742" s="54">
        <v>0</v>
      </c>
      <c r="AC742" s="55">
        <v>0</v>
      </c>
    </row>
    <row r="743" spans="1:30" s="46" customFormat="1" ht="16.5" customHeight="1">
      <c r="A743" s="37"/>
      <c r="B743" s="196" t="s">
        <v>152</v>
      </c>
      <c r="C743" s="110"/>
      <c r="D743" s="39" t="s">
        <v>151</v>
      </c>
      <c r="E743" s="162">
        <f>SUM(E744:E773)</f>
        <v>8746897</v>
      </c>
      <c r="F743" s="163">
        <f>SUM(F744:F773)</f>
        <v>8624663</v>
      </c>
      <c r="G743" s="58">
        <f t="shared" si="180"/>
        <v>0.98602544422324856</v>
      </c>
      <c r="H743" s="162">
        <f t="shared" ref="H743:AC743" si="202">SUM(H744:H773)</f>
        <v>8746897</v>
      </c>
      <c r="I743" s="162">
        <f t="shared" si="202"/>
        <v>8624663</v>
      </c>
      <c r="J743" s="162">
        <f t="shared" si="202"/>
        <v>7113332</v>
      </c>
      <c r="K743" s="162">
        <f t="shared" si="202"/>
        <v>7025763</v>
      </c>
      <c r="L743" s="162">
        <f t="shared" si="202"/>
        <v>1394548</v>
      </c>
      <c r="M743" s="162">
        <f t="shared" si="202"/>
        <v>1371279</v>
      </c>
      <c r="N743" s="186">
        <f t="shared" si="202"/>
        <v>0</v>
      </c>
      <c r="O743" s="162">
        <f t="shared" si="202"/>
        <v>0</v>
      </c>
      <c r="P743" s="162">
        <f t="shared" si="202"/>
        <v>36410</v>
      </c>
      <c r="Q743" s="162">
        <f t="shared" si="202"/>
        <v>35479</v>
      </c>
      <c r="R743" s="186">
        <f t="shared" si="202"/>
        <v>202607</v>
      </c>
      <c r="S743" s="162">
        <f t="shared" si="202"/>
        <v>192142</v>
      </c>
      <c r="T743" s="162">
        <f t="shared" si="202"/>
        <v>0</v>
      </c>
      <c r="U743" s="162">
        <f t="shared" si="202"/>
        <v>0</v>
      </c>
      <c r="V743" s="186">
        <f t="shared" si="202"/>
        <v>0</v>
      </c>
      <c r="W743" s="162">
        <f t="shared" si="202"/>
        <v>0</v>
      </c>
      <c r="X743" s="162">
        <f t="shared" si="202"/>
        <v>0</v>
      </c>
      <c r="Y743" s="162">
        <f t="shared" si="202"/>
        <v>0</v>
      </c>
      <c r="Z743" s="162">
        <f t="shared" si="202"/>
        <v>0</v>
      </c>
      <c r="AA743" s="162">
        <f t="shared" si="202"/>
        <v>0</v>
      </c>
      <c r="AB743" s="186">
        <f t="shared" si="202"/>
        <v>0</v>
      </c>
      <c r="AC743" s="162">
        <f t="shared" si="202"/>
        <v>0</v>
      </c>
    </row>
    <row r="744" spans="1:30" ht="12.75" customHeight="1">
      <c r="A744" s="47"/>
      <c r="B744" s="63"/>
      <c r="C744" s="59">
        <v>3020</v>
      </c>
      <c r="D744" s="60" t="s">
        <v>40</v>
      </c>
      <c r="E744" s="51">
        <f>SUM([1]Paragrafy!E732)</f>
        <v>15300</v>
      </c>
      <c r="F744" s="52">
        <f>ROUND([1]Paragrafy!$F732,0)</f>
        <v>14369</v>
      </c>
      <c r="G744" s="53">
        <f t="shared" si="180"/>
        <v>0.93915032679738564</v>
      </c>
      <c r="H744" s="51">
        <f t="shared" ref="H744:H773" si="203">SUM(E744)</f>
        <v>15300</v>
      </c>
      <c r="I744" s="51">
        <f t="shared" ref="I744:I773" si="204">SUM(F744)</f>
        <v>14369</v>
      </c>
      <c r="J744" s="140">
        <v>0</v>
      </c>
      <c r="K744" s="140">
        <v>0</v>
      </c>
      <c r="L744" s="140">
        <v>0</v>
      </c>
      <c r="M744" s="140">
        <v>0</v>
      </c>
      <c r="N744" s="141">
        <v>0</v>
      </c>
      <c r="O744" s="140">
        <v>0</v>
      </c>
      <c r="P744" s="51">
        <f>SUM(H744)</f>
        <v>15300</v>
      </c>
      <c r="Q744" s="51">
        <f>SUM(I744)</f>
        <v>14369</v>
      </c>
      <c r="R744" s="54">
        <v>0</v>
      </c>
      <c r="S744" s="51">
        <v>0</v>
      </c>
      <c r="T744" s="51">
        <v>0</v>
      </c>
      <c r="U744" s="51">
        <v>0</v>
      </c>
      <c r="V744" s="54">
        <v>0</v>
      </c>
      <c r="W744" s="51">
        <v>0</v>
      </c>
      <c r="X744" s="51">
        <v>0</v>
      </c>
      <c r="Y744" s="51">
        <v>0</v>
      </c>
      <c r="Z744" s="51">
        <v>0</v>
      </c>
      <c r="AA744" s="51">
        <v>0</v>
      </c>
      <c r="AB744" s="54">
        <v>0</v>
      </c>
      <c r="AC744" s="55">
        <v>0</v>
      </c>
    </row>
    <row r="745" spans="1:30">
      <c r="A745" s="47"/>
      <c r="B745" s="63"/>
      <c r="C745" s="59">
        <v>3240</v>
      </c>
      <c r="D745" s="60" t="s">
        <v>92</v>
      </c>
      <c r="E745" s="51">
        <f>SUM([1]Paragrafy!E733)</f>
        <v>21110</v>
      </c>
      <c r="F745" s="52">
        <f>ROUND([1]Paragrafy!$F733,0)</f>
        <v>21110</v>
      </c>
      <c r="G745" s="53">
        <f t="shared" si="180"/>
        <v>1</v>
      </c>
      <c r="H745" s="51">
        <f t="shared" si="203"/>
        <v>21110</v>
      </c>
      <c r="I745" s="51">
        <f t="shared" si="204"/>
        <v>21110</v>
      </c>
      <c r="J745" s="140">
        <v>0</v>
      </c>
      <c r="K745" s="140">
        <v>0</v>
      </c>
      <c r="L745" s="140">
        <v>0</v>
      </c>
      <c r="M745" s="140">
        <v>0</v>
      </c>
      <c r="N745" s="141">
        <v>0</v>
      </c>
      <c r="O745" s="140">
        <v>0</v>
      </c>
      <c r="P745" s="51">
        <f>SUM(H745)</f>
        <v>21110</v>
      </c>
      <c r="Q745" s="51">
        <f>SUM(I745)</f>
        <v>21110</v>
      </c>
      <c r="R745" s="54">
        <v>0</v>
      </c>
      <c r="S745" s="51">
        <v>0</v>
      </c>
      <c r="T745" s="51">
        <v>0</v>
      </c>
      <c r="U745" s="51">
        <v>0</v>
      </c>
      <c r="V745" s="54">
        <v>0</v>
      </c>
      <c r="W745" s="51">
        <v>0</v>
      </c>
      <c r="X745" s="51">
        <v>0</v>
      </c>
      <c r="Y745" s="51">
        <v>0</v>
      </c>
      <c r="Z745" s="51">
        <v>0</v>
      </c>
      <c r="AA745" s="51">
        <v>0</v>
      </c>
      <c r="AB745" s="54">
        <v>0</v>
      </c>
      <c r="AC745" s="55">
        <v>0</v>
      </c>
    </row>
    <row r="746" spans="1:30">
      <c r="A746" s="47"/>
      <c r="B746" s="63"/>
      <c r="C746" s="59">
        <v>4010</v>
      </c>
      <c r="D746" s="60" t="s">
        <v>39</v>
      </c>
      <c r="E746" s="51">
        <f>SUM([1]Paragrafy!E734)</f>
        <v>5521479</v>
      </c>
      <c r="F746" s="52">
        <f>ROUND([1]Paragrafy!$F734,0)</f>
        <v>5455638</v>
      </c>
      <c r="G746" s="53">
        <f t="shared" si="180"/>
        <v>0.98807547760301184</v>
      </c>
      <c r="H746" s="51">
        <f t="shared" si="203"/>
        <v>5521479</v>
      </c>
      <c r="I746" s="51">
        <f t="shared" si="204"/>
        <v>5455638</v>
      </c>
      <c r="J746" s="140">
        <f t="shared" ref="J746:K749" si="205">SUM(H746)</f>
        <v>5521479</v>
      </c>
      <c r="K746" s="140">
        <f t="shared" si="205"/>
        <v>5455638</v>
      </c>
      <c r="L746" s="140">
        <v>0</v>
      </c>
      <c r="M746" s="140">
        <v>0</v>
      </c>
      <c r="N746" s="141">
        <v>0</v>
      </c>
      <c r="O746" s="140">
        <v>0</v>
      </c>
      <c r="P746" s="140">
        <v>0</v>
      </c>
      <c r="Q746" s="140">
        <v>0</v>
      </c>
      <c r="R746" s="141">
        <v>0</v>
      </c>
      <c r="S746" s="51">
        <v>0</v>
      </c>
      <c r="T746" s="140">
        <v>0</v>
      </c>
      <c r="U746" s="51">
        <v>0</v>
      </c>
      <c r="V746" s="141">
        <v>0</v>
      </c>
      <c r="W746" s="51">
        <v>0</v>
      </c>
      <c r="X746" s="140">
        <v>0</v>
      </c>
      <c r="Y746" s="51">
        <v>0</v>
      </c>
      <c r="Z746" s="140">
        <v>0</v>
      </c>
      <c r="AA746" s="51">
        <v>0</v>
      </c>
      <c r="AB746" s="141">
        <v>0</v>
      </c>
      <c r="AC746" s="55">
        <v>0</v>
      </c>
    </row>
    <row r="747" spans="1:30">
      <c r="A747" s="47"/>
      <c r="B747" s="63"/>
      <c r="C747" s="59">
        <v>4040</v>
      </c>
      <c r="D747" s="60" t="s">
        <v>38</v>
      </c>
      <c r="E747" s="51">
        <f>SUM([1]Paragrafy!E735)</f>
        <v>406995</v>
      </c>
      <c r="F747" s="52">
        <f>ROUND([1]Paragrafy!$F735,0)</f>
        <v>406994</v>
      </c>
      <c r="G747" s="53">
        <f t="shared" si="180"/>
        <v>0.99999754296735832</v>
      </c>
      <c r="H747" s="51">
        <f t="shared" si="203"/>
        <v>406995</v>
      </c>
      <c r="I747" s="51">
        <f t="shared" si="204"/>
        <v>406994</v>
      </c>
      <c r="J747" s="140">
        <f t="shared" si="205"/>
        <v>406995</v>
      </c>
      <c r="K747" s="140">
        <f t="shared" si="205"/>
        <v>406994</v>
      </c>
      <c r="L747" s="140">
        <v>0</v>
      </c>
      <c r="M747" s="140">
        <v>0</v>
      </c>
      <c r="N747" s="141">
        <v>0</v>
      </c>
      <c r="O747" s="140">
        <v>0</v>
      </c>
      <c r="P747" s="140">
        <v>0</v>
      </c>
      <c r="Q747" s="140">
        <v>0</v>
      </c>
      <c r="R747" s="141">
        <v>0</v>
      </c>
      <c r="S747" s="51">
        <v>0</v>
      </c>
      <c r="T747" s="140">
        <v>0</v>
      </c>
      <c r="U747" s="51">
        <v>0</v>
      </c>
      <c r="V747" s="141">
        <v>0</v>
      </c>
      <c r="W747" s="51">
        <v>0</v>
      </c>
      <c r="X747" s="140">
        <v>0</v>
      </c>
      <c r="Y747" s="51">
        <v>0</v>
      </c>
      <c r="Z747" s="140">
        <v>0</v>
      </c>
      <c r="AA747" s="51">
        <v>0</v>
      </c>
      <c r="AB747" s="141">
        <v>0</v>
      </c>
      <c r="AC747" s="55">
        <v>0</v>
      </c>
    </row>
    <row r="748" spans="1:30">
      <c r="A748" s="47"/>
      <c r="B748" s="63"/>
      <c r="C748" s="59">
        <v>4110</v>
      </c>
      <c r="D748" s="60" t="s">
        <v>5</v>
      </c>
      <c r="E748" s="51">
        <f>SUM([1]Paragrafy!E736)</f>
        <v>986064</v>
      </c>
      <c r="F748" s="52">
        <f>ROUND([1]Paragrafy!$F736,0)</f>
        <v>975044</v>
      </c>
      <c r="G748" s="53">
        <f t="shared" si="180"/>
        <v>0.98882425481510328</v>
      </c>
      <c r="H748" s="54">
        <f t="shared" si="203"/>
        <v>986064</v>
      </c>
      <c r="I748" s="51">
        <f t="shared" si="204"/>
        <v>975044</v>
      </c>
      <c r="J748" s="141">
        <f t="shared" si="205"/>
        <v>986064</v>
      </c>
      <c r="K748" s="140">
        <f t="shared" si="205"/>
        <v>975044</v>
      </c>
      <c r="L748" s="141">
        <v>0</v>
      </c>
      <c r="M748" s="140">
        <v>0</v>
      </c>
      <c r="N748" s="141">
        <v>0</v>
      </c>
      <c r="O748" s="140">
        <v>0</v>
      </c>
      <c r="P748" s="141">
        <v>0</v>
      </c>
      <c r="Q748" s="140">
        <v>0</v>
      </c>
      <c r="R748" s="141">
        <v>0</v>
      </c>
      <c r="S748" s="51">
        <v>0</v>
      </c>
      <c r="T748" s="141">
        <v>0</v>
      </c>
      <c r="U748" s="51">
        <v>0</v>
      </c>
      <c r="V748" s="141">
        <v>0</v>
      </c>
      <c r="W748" s="51">
        <v>0</v>
      </c>
      <c r="X748" s="141">
        <v>0</v>
      </c>
      <c r="Y748" s="51">
        <v>0</v>
      </c>
      <c r="Z748" s="141">
        <v>0</v>
      </c>
      <c r="AA748" s="51">
        <v>0</v>
      </c>
      <c r="AB748" s="141">
        <v>0</v>
      </c>
      <c r="AC748" s="55">
        <v>0</v>
      </c>
      <c r="AD748" s="2"/>
    </row>
    <row r="749" spans="1:30" s="2" customFormat="1">
      <c r="A749" s="131"/>
      <c r="B749" s="154"/>
      <c r="C749" s="95">
        <v>4120</v>
      </c>
      <c r="D749" s="115" t="s">
        <v>4</v>
      </c>
      <c r="E749" s="99">
        <f>SUM([1]Paragrafy!E737)</f>
        <v>131794</v>
      </c>
      <c r="F749" s="120">
        <f>ROUND([1]Paragrafy!$F737,0)</f>
        <v>121087</v>
      </c>
      <c r="G749" s="98">
        <f t="shared" si="180"/>
        <v>0.91875957934352093</v>
      </c>
      <c r="H749" s="99">
        <f t="shared" si="203"/>
        <v>131794</v>
      </c>
      <c r="I749" s="99">
        <f t="shared" si="204"/>
        <v>121087</v>
      </c>
      <c r="J749" s="218">
        <f t="shared" si="205"/>
        <v>131794</v>
      </c>
      <c r="K749" s="218">
        <f t="shared" si="205"/>
        <v>121087</v>
      </c>
      <c r="L749" s="218">
        <v>0</v>
      </c>
      <c r="M749" s="218">
        <v>0</v>
      </c>
      <c r="N749" s="219">
        <v>0</v>
      </c>
      <c r="O749" s="218">
        <v>0</v>
      </c>
      <c r="P749" s="218">
        <v>0</v>
      </c>
      <c r="Q749" s="218">
        <v>0</v>
      </c>
      <c r="R749" s="219">
        <v>0</v>
      </c>
      <c r="S749" s="99">
        <v>0</v>
      </c>
      <c r="T749" s="218">
        <v>0</v>
      </c>
      <c r="U749" s="99">
        <v>0</v>
      </c>
      <c r="V749" s="219">
        <v>0</v>
      </c>
      <c r="W749" s="99">
        <v>0</v>
      </c>
      <c r="X749" s="218">
        <v>0</v>
      </c>
      <c r="Y749" s="99">
        <v>0</v>
      </c>
      <c r="Z749" s="218">
        <v>0</v>
      </c>
      <c r="AA749" s="99">
        <v>0</v>
      </c>
      <c r="AB749" s="219">
        <v>0</v>
      </c>
      <c r="AC749" s="117">
        <v>0</v>
      </c>
    </row>
    <row r="750" spans="1:30">
      <c r="A750" s="47"/>
      <c r="B750" s="63"/>
      <c r="C750" s="59">
        <v>4130</v>
      </c>
      <c r="D750" s="60" t="s">
        <v>150</v>
      </c>
      <c r="E750" s="51">
        <f>SUM([1]Paragrafy!E738)</f>
        <v>5618</v>
      </c>
      <c r="F750" s="52">
        <f>ROUND([1]Paragrafy!$F738,0)</f>
        <v>4633</v>
      </c>
      <c r="G750" s="53">
        <f t="shared" si="180"/>
        <v>0.82467070131719478</v>
      </c>
      <c r="H750" s="51">
        <f t="shared" si="203"/>
        <v>5618</v>
      </c>
      <c r="I750" s="51">
        <f t="shared" si="204"/>
        <v>4633</v>
      </c>
      <c r="J750" s="140">
        <v>0</v>
      </c>
      <c r="K750" s="140">
        <v>0</v>
      </c>
      <c r="L750" s="140">
        <f>SUM(H750)</f>
        <v>5618</v>
      </c>
      <c r="M750" s="140">
        <f>SUM(I750)</f>
        <v>4633</v>
      </c>
      <c r="N750" s="141">
        <v>0</v>
      </c>
      <c r="O750" s="140">
        <v>0</v>
      </c>
      <c r="P750" s="140">
        <v>0</v>
      </c>
      <c r="Q750" s="140">
        <v>0</v>
      </c>
      <c r="R750" s="141">
        <v>0</v>
      </c>
      <c r="S750" s="51">
        <v>0</v>
      </c>
      <c r="T750" s="140">
        <v>0</v>
      </c>
      <c r="U750" s="51">
        <v>0</v>
      </c>
      <c r="V750" s="141">
        <v>0</v>
      </c>
      <c r="W750" s="51">
        <v>0</v>
      </c>
      <c r="X750" s="140">
        <v>0</v>
      </c>
      <c r="Y750" s="51">
        <v>0</v>
      </c>
      <c r="Z750" s="140">
        <v>0</v>
      </c>
      <c r="AA750" s="51">
        <v>0</v>
      </c>
      <c r="AB750" s="141">
        <v>0</v>
      </c>
      <c r="AC750" s="55">
        <v>0</v>
      </c>
    </row>
    <row r="751" spans="1:30">
      <c r="A751" s="47"/>
      <c r="B751" s="63"/>
      <c r="C751" s="59">
        <v>4170</v>
      </c>
      <c r="D751" s="60" t="s">
        <v>3</v>
      </c>
      <c r="E751" s="51">
        <f>SUM([1]Paragrafy!E739)</f>
        <v>67000</v>
      </c>
      <c r="F751" s="52">
        <f>ROUND([1]Paragrafy!$F739,0)</f>
        <v>67000</v>
      </c>
      <c r="G751" s="53">
        <f t="shared" si="180"/>
        <v>1</v>
      </c>
      <c r="H751" s="51">
        <f t="shared" si="203"/>
        <v>67000</v>
      </c>
      <c r="I751" s="51">
        <f t="shared" si="204"/>
        <v>67000</v>
      </c>
      <c r="J751" s="140">
        <f>SUM(H751)</f>
        <v>67000</v>
      </c>
      <c r="K751" s="140">
        <f>SUM(I751)</f>
        <v>67000</v>
      </c>
      <c r="L751" s="140">
        <v>0</v>
      </c>
      <c r="M751" s="140">
        <v>0</v>
      </c>
      <c r="N751" s="141">
        <v>0</v>
      </c>
      <c r="O751" s="140">
        <v>0</v>
      </c>
      <c r="P751" s="140">
        <v>0</v>
      </c>
      <c r="Q751" s="140">
        <v>0</v>
      </c>
      <c r="R751" s="141">
        <v>0</v>
      </c>
      <c r="S751" s="51">
        <v>0</v>
      </c>
      <c r="T751" s="140">
        <v>0</v>
      </c>
      <c r="U751" s="51">
        <v>0</v>
      </c>
      <c r="V751" s="141">
        <v>0</v>
      </c>
      <c r="W751" s="51">
        <v>0</v>
      </c>
      <c r="X751" s="140">
        <v>0</v>
      </c>
      <c r="Y751" s="51">
        <v>0</v>
      </c>
      <c r="Z751" s="140">
        <v>0</v>
      </c>
      <c r="AA751" s="51">
        <v>0</v>
      </c>
      <c r="AB751" s="141">
        <v>0</v>
      </c>
      <c r="AC751" s="55">
        <v>0</v>
      </c>
    </row>
    <row r="752" spans="1:30">
      <c r="A752" s="47"/>
      <c r="B752" s="63"/>
      <c r="C752" s="59">
        <v>4210</v>
      </c>
      <c r="D752" s="60" t="s">
        <v>2</v>
      </c>
      <c r="E752" s="51">
        <f>SUM([1]Paragrafy!E740)</f>
        <v>131781</v>
      </c>
      <c r="F752" s="52">
        <f>ROUND([1]Paragrafy!$F740,0)</f>
        <v>131780</v>
      </c>
      <c r="G752" s="53">
        <f t="shared" si="180"/>
        <v>0.99999241165266617</v>
      </c>
      <c r="H752" s="51">
        <f t="shared" si="203"/>
        <v>131781</v>
      </c>
      <c r="I752" s="51">
        <f t="shared" si="204"/>
        <v>131780</v>
      </c>
      <c r="J752" s="140">
        <v>0</v>
      </c>
      <c r="K752" s="140">
        <v>0</v>
      </c>
      <c r="L752" s="140">
        <f>SUM(H752)</f>
        <v>131781</v>
      </c>
      <c r="M752" s="140">
        <f>SUM(I752)</f>
        <v>131780</v>
      </c>
      <c r="N752" s="54">
        <v>0</v>
      </c>
      <c r="O752" s="140">
        <v>0</v>
      </c>
      <c r="P752" s="51">
        <v>0</v>
      </c>
      <c r="Q752" s="140">
        <v>0</v>
      </c>
      <c r="R752" s="54">
        <v>0</v>
      </c>
      <c r="S752" s="51">
        <v>0</v>
      </c>
      <c r="T752" s="51">
        <v>0</v>
      </c>
      <c r="U752" s="51">
        <v>0</v>
      </c>
      <c r="V752" s="54">
        <v>0</v>
      </c>
      <c r="W752" s="51">
        <v>0</v>
      </c>
      <c r="X752" s="51">
        <v>0</v>
      </c>
      <c r="Y752" s="51">
        <v>0</v>
      </c>
      <c r="Z752" s="51">
        <v>0</v>
      </c>
      <c r="AA752" s="51">
        <v>0</v>
      </c>
      <c r="AB752" s="54">
        <v>0</v>
      </c>
      <c r="AC752" s="55">
        <v>0</v>
      </c>
    </row>
    <row r="753" spans="1:29">
      <c r="A753" s="47"/>
      <c r="B753" s="63"/>
      <c r="C753" s="59">
        <v>4217</v>
      </c>
      <c r="D753" s="60" t="s">
        <v>2</v>
      </c>
      <c r="E753" s="51">
        <f>SUM([1]Paragrafy!E741)</f>
        <v>27743</v>
      </c>
      <c r="F753" s="52">
        <f>ROUND([1]Paragrafy!$F741,0)</f>
        <v>27743</v>
      </c>
      <c r="G753" s="53">
        <f t="shared" si="180"/>
        <v>1</v>
      </c>
      <c r="H753" s="51">
        <f t="shared" si="203"/>
        <v>27743</v>
      </c>
      <c r="I753" s="51">
        <f t="shared" si="204"/>
        <v>27743</v>
      </c>
      <c r="J753" s="140">
        <v>0</v>
      </c>
      <c r="K753" s="140">
        <v>0</v>
      </c>
      <c r="L753" s="140">
        <v>0</v>
      </c>
      <c r="M753" s="140">
        <v>0</v>
      </c>
      <c r="N753" s="54">
        <v>0</v>
      </c>
      <c r="O753" s="140">
        <v>0</v>
      </c>
      <c r="P753" s="51">
        <v>0</v>
      </c>
      <c r="Q753" s="140">
        <v>0</v>
      </c>
      <c r="R753" s="54">
        <f>SUM(H753)</f>
        <v>27743</v>
      </c>
      <c r="S753" s="51">
        <f>SUM(I753)</f>
        <v>27743</v>
      </c>
      <c r="T753" s="51">
        <v>0</v>
      </c>
      <c r="U753" s="51">
        <v>0</v>
      </c>
      <c r="V753" s="51">
        <v>0</v>
      </c>
      <c r="W753" s="51">
        <v>0</v>
      </c>
      <c r="X753" s="51">
        <v>0</v>
      </c>
      <c r="Y753" s="51">
        <v>0</v>
      </c>
      <c r="Z753" s="51">
        <v>0</v>
      </c>
      <c r="AA753" s="51">
        <v>0</v>
      </c>
      <c r="AB753" s="51">
        <v>0</v>
      </c>
      <c r="AC753" s="51">
        <v>0</v>
      </c>
    </row>
    <row r="754" spans="1:29">
      <c r="A754" s="47"/>
      <c r="B754" s="63"/>
      <c r="C754" s="59">
        <v>4219</v>
      </c>
      <c r="D754" s="60" t="s">
        <v>2</v>
      </c>
      <c r="E754" s="51">
        <f>SUM([1]Paragrafy!E742)</f>
        <v>489</v>
      </c>
      <c r="F754" s="52">
        <f>ROUND([1]Paragrafy!$F742,0)</f>
        <v>488</v>
      </c>
      <c r="G754" s="53">
        <f t="shared" si="180"/>
        <v>0.99795501022494892</v>
      </c>
      <c r="H754" s="51">
        <f t="shared" si="203"/>
        <v>489</v>
      </c>
      <c r="I754" s="51">
        <f t="shared" si="204"/>
        <v>488</v>
      </c>
      <c r="J754" s="140">
        <v>0</v>
      </c>
      <c r="K754" s="140">
        <v>0</v>
      </c>
      <c r="L754" s="140">
        <v>0</v>
      </c>
      <c r="M754" s="140">
        <v>0</v>
      </c>
      <c r="N754" s="54">
        <v>0</v>
      </c>
      <c r="O754" s="140">
        <v>0</v>
      </c>
      <c r="P754" s="51">
        <v>0</v>
      </c>
      <c r="Q754" s="140">
        <v>0</v>
      </c>
      <c r="R754" s="54">
        <f>SUM(H754)</f>
        <v>489</v>
      </c>
      <c r="S754" s="51">
        <f>SUM(I754)</f>
        <v>488</v>
      </c>
      <c r="T754" s="51">
        <v>0</v>
      </c>
      <c r="U754" s="51">
        <v>0</v>
      </c>
      <c r="V754" s="51">
        <v>0</v>
      </c>
      <c r="W754" s="51">
        <v>0</v>
      </c>
      <c r="X754" s="51">
        <v>0</v>
      </c>
      <c r="Y754" s="51">
        <v>0</v>
      </c>
      <c r="Z754" s="51">
        <v>0</v>
      </c>
      <c r="AA754" s="51">
        <v>0</v>
      </c>
      <c r="AB754" s="51">
        <v>0</v>
      </c>
      <c r="AC754" s="51">
        <v>0</v>
      </c>
    </row>
    <row r="755" spans="1:29" ht="24" customHeight="1">
      <c r="A755" s="47"/>
      <c r="B755" s="63"/>
      <c r="C755" s="59">
        <v>4240</v>
      </c>
      <c r="D755" s="60" t="s">
        <v>37</v>
      </c>
      <c r="E755" s="51">
        <f>SUM([1]Paragrafy!E743)</f>
        <v>107500</v>
      </c>
      <c r="F755" s="52">
        <f>ROUND([1]Paragrafy!$F743,0)</f>
        <v>107499</v>
      </c>
      <c r="G755" s="53">
        <f t="shared" si="180"/>
        <v>0.99999069767441862</v>
      </c>
      <c r="H755" s="51">
        <f t="shared" si="203"/>
        <v>107500</v>
      </c>
      <c r="I755" s="51">
        <f t="shared" si="204"/>
        <v>107499</v>
      </c>
      <c r="J755" s="140">
        <v>0</v>
      </c>
      <c r="K755" s="140">
        <v>0</v>
      </c>
      <c r="L755" s="140">
        <f>SUM(H755)</f>
        <v>107500</v>
      </c>
      <c r="M755" s="140">
        <f>SUM(I755)</f>
        <v>107499</v>
      </c>
      <c r="N755" s="54">
        <v>0</v>
      </c>
      <c r="O755" s="140">
        <v>0</v>
      </c>
      <c r="P755" s="51">
        <v>0</v>
      </c>
      <c r="Q755" s="140">
        <v>0</v>
      </c>
      <c r="R755" s="54">
        <v>0</v>
      </c>
      <c r="S755" s="51">
        <v>0</v>
      </c>
      <c r="T755" s="51">
        <v>0</v>
      </c>
      <c r="U755" s="51">
        <v>0</v>
      </c>
      <c r="V755" s="54">
        <v>0</v>
      </c>
      <c r="W755" s="51">
        <v>0</v>
      </c>
      <c r="X755" s="51">
        <v>0</v>
      </c>
      <c r="Y755" s="51">
        <v>0</v>
      </c>
      <c r="Z755" s="51">
        <v>0</v>
      </c>
      <c r="AA755" s="51">
        <v>0</v>
      </c>
      <c r="AB755" s="54">
        <v>0</v>
      </c>
      <c r="AC755" s="55">
        <v>0</v>
      </c>
    </row>
    <row r="756" spans="1:29" ht="24" customHeight="1">
      <c r="A756" s="47"/>
      <c r="B756" s="63"/>
      <c r="C756" s="59">
        <v>4247</v>
      </c>
      <c r="D756" s="60" t="s">
        <v>37</v>
      </c>
      <c r="E756" s="51">
        <f>SUM([1]Paragrafy!E744)</f>
        <v>40856</v>
      </c>
      <c r="F756" s="52">
        <f>ROUND([1]Paragrafy!$F744,0)</f>
        <v>40514</v>
      </c>
      <c r="G756" s="53">
        <f t="shared" si="180"/>
        <v>0.99162913647934203</v>
      </c>
      <c r="H756" s="51">
        <f t="shared" si="203"/>
        <v>40856</v>
      </c>
      <c r="I756" s="51">
        <f t="shared" si="204"/>
        <v>40514</v>
      </c>
      <c r="J756" s="140">
        <v>0</v>
      </c>
      <c r="K756" s="140">
        <v>0</v>
      </c>
      <c r="L756" s="140">
        <v>0</v>
      </c>
      <c r="M756" s="140">
        <v>0</v>
      </c>
      <c r="N756" s="54">
        <v>0</v>
      </c>
      <c r="O756" s="140">
        <v>0</v>
      </c>
      <c r="P756" s="51">
        <v>0</v>
      </c>
      <c r="Q756" s="140">
        <v>0</v>
      </c>
      <c r="R756" s="54">
        <f>SUM(H756)</f>
        <v>40856</v>
      </c>
      <c r="S756" s="51">
        <f>SUM(I756)</f>
        <v>40514</v>
      </c>
      <c r="T756" s="51">
        <v>0</v>
      </c>
      <c r="U756" s="51">
        <v>0</v>
      </c>
      <c r="V756" s="51">
        <v>0</v>
      </c>
      <c r="W756" s="51">
        <v>0</v>
      </c>
      <c r="X756" s="51">
        <v>0</v>
      </c>
      <c r="Y756" s="51">
        <v>0</v>
      </c>
      <c r="Z756" s="51">
        <v>0</v>
      </c>
      <c r="AA756" s="51">
        <v>0</v>
      </c>
      <c r="AB756" s="51">
        <v>0</v>
      </c>
      <c r="AC756" s="51">
        <v>0</v>
      </c>
    </row>
    <row r="757" spans="1:29" ht="24" customHeight="1">
      <c r="A757" s="47"/>
      <c r="B757" s="63"/>
      <c r="C757" s="59">
        <v>4249</v>
      </c>
      <c r="D757" s="60" t="s">
        <v>37</v>
      </c>
      <c r="E757" s="51">
        <f>SUM([1]Paragrafy!E745)</f>
        <v>720</v>
      </c>
      <c r="F757" s="52">
        <f>ROUND([1]Paragrafy!$F745,0)</f>
        <v>713</v>
      </c>
      <c r="G757" s="53">
        <f t="shared" si="180"/>
        <v>0.99027777777777781</v>
      </c>
      <c r="H757" s="51">
        <f t="shared" si="203"/>
        <v>720</v>
      </c>
      <c r="I757" s="51">
        <f t="shared" si="204"/>
        <v>713</v>
      </c>
      <c r="J757" s="140">
        <v>0</v>
      </c>
      <c r="K757" s="140">
        <v>0</v>
      </c>
      <c r="L757" s="140">
        <v>0</v>
      </c>
      <c r="M757" s="140">
        <v>0</v>
      </c>
      <c r="N757" s="54">
        <v>0</v>
      </c>
      <c r="O757" s="140">
        <v>0</v>
      </c>
      <c r="P757" s="51">
        <v>0</v>
      </c>
      <c r="Q757" s="140">
        <v>0</v>
      </c>
      <c r="R757" s="54">
        <f>SUM(H757)</f>
        <v>720</v>
      </c>
      <c r="S757" s="51">
        <f>SUM(I757)</f>
        <v>713</v>
      </c>
      <c r="T757" s="51">
        <v>0</v>
      </c>
      <c r="U757" s="51">
        <v>0</v>
      </c>
      <c r="V757" s="51">
        <v>0</v>
      </c>
      <c r="W757" s="51">
        <v>0</v>
      </c>
      <c r="X757" s="51">
        <v>0</v>
      </c>
      <c r="Y757" s="51">
        <v>0</v>
      </c>
      <c r="Z757" s="51">
        <v>0</v>
      </c>
      <c r="AA757" s="51">
        <v>0</v>
      </c>
      <c r="AB757" s="51">
        <v>0</v>
      </c>
      <c r="AC757" s="51">
        <v>0</v>
      </c>
    </row>
    <row r="758" spans="1:29">
      <c r="A758" s="47"/>
      <c r="B758" s="63"/>
      <c r="C758" s="59">
        <v>4260</v>
      </c>
      <c r="D758" s="60" t="s">
        <v>36</v>
      </c>
      <c r="E758" s="51">
        <f>SUM([1]Paragrafy!E746)</f>
        <v>337400</v>
      </c>
      <c r="F758" s="52">
        <f>ROUND([1]Paragrafy!$F746,0)</f>
        <v>320292</v>
      </c>
      <c r="G758" s="53">
        <f t="shared" si="180"/>
        <v>0.94929460580912861</v>
      </c>
      <c r="H758" s="51">
        <f t="shared" si="203"/>
        <v>337400</v>
      </c>
      <c r="I758" s="51">
        <f t="shared" si="204"/>
        <v>320292</v>
      </c>
      <c r="J758" s="140">
        <v>0</v>
      </c>
      <c r="K758" s="140">
        <v>0</v>
      </c>
      <c r="L758" s="140">
        <f t="shared" ref="L758:M761" si="206">SUM(H758)</f>
        <v>337400</v>
      </c>
      <c r="M758" s="140">
        <f t="shared" si="206"/>
        <v>320292</v>
      </c>
      <c r="N758" s="54">
        <v>0</v>
      </c>
      <c r="O758" s="140">
        <v>0</v>
      </c>
      <c r="P758" s="51">
        <v>0</v>
      </c>
      <c r="Q758" s="140">
        <v>0</v>
      </c>
      <c r="R758" s="54">
        <v>0</v>
      </c>
      <c r="S758" s="51">
        <v>0</v>
      </c>
      <c r="T758" s="51">
        <v>0</v>
      </c>
      <c r="U758" s="51">
        <v>0</v>
      </c>
      <c r="V758" s="54">
        <v>0</v>
      </c>
      <c r="W758" s="51">
        <v>0</v>
      </c>
      <c r="X758" s="51">
        <v>0</v>
      </c>
      <c r="Y758" s="51">
        <v>0</v>
      </c>
      <c r="Z758" s="51">
        <v>0</v>
      </c>
      <c r="AA758" s="51">
        <v>0</v>
      </c>
      <c r="AB758" s="54">
        <v>0</v>
      </c>
      <c r="AC758" s="55">
        <v>0</v>
      </c>
    </row>
    <row r="759" spans="1:29">
      <c r="A759" s="47"/>
      <c r="B759" s="63"/>
      <c r="C759" s="59">
        <v>4270</v>
      </c>
      <c r="D759" s="60" t="s">
        <v>35</v>
      </c>
      <c r="E759" s="51">
        <f>SUM([1]Paragrafy!E747)</f>
        <v>23314</v>
      </c>
      <c r="F759" s="52">
        <f>ROUND([1]Paragrafy!$F747,0)</f>
        <v>23312</v>
      </c>
      <c r="G759" s="53">
        <f t="shared" ref="G759:G822" si="207">F759/E759</f>
        <v>0.99991421463498331</v>
      </c>
      <c r="H759" s="51">
        <f t="shared" si="203"/>
        <v>23314</v>
      </c>
      <c r="I759" s="51">
        <f t="shared" si="204"/>
        <v>23312</v>
      </c>
      <c r="J759" s="140">
        <v>0</v>
      </c>
      <c r="K759" s="140">
        <v>0</v>
      </c>
      <c r="L759" s="140">
        <f t="shared" si="206"/>
        <v>23314</v>
      </c>
      <c r="M759" s="140">
        <f t="shared" si="206"/>
        <v>23312</v>
      </c>
      <c r="N759" s="54">
        <v>0</v>
      </c>
      <c r="O759" s="140">
        <v>0</v>
      </c>
      <c r="P759" s="51">
        <v>0</v>
      </c>
      <c r="Q759" s="140">
        <v>0</v>
      </c>
      <c r="R759" s="54">
        <v>0</v>
      </c>
      <c r="S759" s="51">
        <v>0</v>
      </c>
      <c r="T759" s="51">
        <v>0</v>
      </c>
      <c r="U759" s="51">
        <v>0</v>
      </c>
      <c r="V759" s="54">
        <v>0</v>
      </c>
      <c r="W759" s="51">
        <v>0</v>
      </c>
      <c r="X759" s="51">
        <v>0</v>
      </c>
      <c r="Y759" s="51">
        <v>0</v>
      </c>
      <c r="Z759" s="51">
        <v>0</v>
      </c>
      <c r="AA759" s="51">
        <v>0</v>
      </c>
      <c r="AB759" s="54">
        <v>0</v>
      </c>
      <c r="AC759" s="55">
        <v>0</v>
      </c>
    </row>
    <row r="760" spans="1:29">
      <c r="A760" s="47"/>
      <c r="B760" s="63"/>
      <c r="C760" s="59">
        <v>4280</v>
      </c>
      <c r="D760" s="60" t="s">
        <v>34</v>
      </c>
      <c r="E760" s="51">
        <f>SUM([1]Paragrafy!E748)</f>
        <v>5900</v>
      </c>
      <c r="F760" s="52">
        <f>ROUND([1]Paragrafy!$F748,0)</f>
        <v>4330</v>
      </c>
      <c r="G760" s="53">
        <f t="shared" si="207"/>
        <v>0.73389830508474574</v>
      </c>
      <c r="H760" s="51">
        <f t="shared" si="203"/>
        <v>5900</v>
      </c>
      <c r="I760" s="51">
        <f t="shared" si="204"/>
        <v>4330</v>
      </c>
      <c r="J760" s="140">
        <v>0</v>
      </c>
      <c r="K760" s="140">
        <v>0</v>
      </c>
      <c r="L760" s="140">
        <f t="shared" si="206"/>
        <v>5900</v>
      </c>
      <c r="M760" s="140">
        <f t="shared" si="206"/>
        <v>4330</v>
      </c>
      <c r="N760" s="54">
        <v>0</v>
      </c>
      <c r="O760" s="140">
        <v>0</v>
      </c>
      <c r="P760" s="51">
        <v>0</v>
      </c>
      <c r="Q760" s="140">
        <v>0</v>
      </c>
      <c r="R760" s="54">
        <v>0</v>
      </c>
      <c r="S760" s="51">
        <v>0</v>
      </c>
      <c r="T760" s="51">
        <v>0</v>
      </c>
      <c r="U760" s="51">
        <v>0</v>
      </c>
      <c r="V760" s="54">
        <v>0</v>
      </c>
      <c r="W760" s="51">
        <v>0</v>
      </c>
      <c r="X760" s="51">
        <v>0</v>
      </c>
      <c r="Y760" s="51">
        <v>0</v>
      </c>
      <c r="Z760" s="51">
        <v>0</v>
      </c>
      <c r="AA760" s="51">
        <v>0</v>
      </c>
      <c r="AB760" s="54">
        <v>0</v>
      </c>
      <c r="AC760" s="55">
        <v>0</v>
      </c>
    </row>
    <row r="761" spans="1:29">
      <c r="A761" s="47"/>
      <c r="B761" s="63"/>
      <c r="C761" s="59">
        <v>4300</v>
      </c>
      <c r="D761" s="60" t="s">
        <v>1</v>
      </c>
      <c r="E761" s="51">
        <f>SUM([1]Paragrafy!E749)</f>
        <v>240058</v>
      </c>
      <c r="F761" s="52">
        <f>ROUND([1]Paragrafy!$F749,0)</f>
        <v>238847</v>
      </c>
      <c r="G761" s="53">
        <f t="shared" si="207"/>
        <v>0.99495538578176945</v>
      </c>
      <c r="H761" s="51">
        <f t="shared" si="203"/>
        <v>240058</v>
      </c>
      <c r="I761" s="51">
        <f t="shared" si="204"/>
        <v>238847</v>
      </c>
      <c r="J761" s="140">
        <v>0</v>
      </c>
      <c r="K761" s="140">
        <v>0</v>
      </c>
      <c r="L761" s="140">
        <f t="shared" si="206"/>
        <v>240058</v>
      </c>
      <c r="M761" s="140">
        <f t="shared" si="206"/>
        <v>238847</v>
      </c>
      <c r="N761" s="54">
        <v>0</v>
      </c>
      <c r="O761" s="140">
        <v>0</v>
      </c>
      <c r="P761" s="51">
        <v>0</v>
      </c>
      <c r="Q761" s="140">
        <v>0</v>
      </c>
      <c r="R761" s="54">
        <v>0</v>
      </c>
      <c r="S761" s="51">
        <v>0</v>
      </c>
      <c r="T761" s="51">
        <v>0</v>
      </c>
      <c r="U761" s="51">
        <v>0</v>
      </c>
      <c r="V761" s="54">
        <v>0</v>
      </c>
      <c r="W761" s="51">
        <v>0</v>
      </c>
      <c r="X761" s="51">
        <v>0</v>
      </c>
      <c r="Y761" s="51">
        <v>0</v>
      </c>
      <c r="Z761" s="51">
        <v>0</v>
      </c>
      <c r="AA761" s="51">
        <v>0</v>
      </c>
      <c r="AB761" s="54">
        <v>0</v>
      </c>
      <c r="AC761" s="55">
        <v>0</v>
      </c>
    </row>
    <row r="762" spans="1:29">
      <c r="A762" s="47"/>
      <c r="B762" s="63"/>
      <c r="C762" s="59">
        <v>4307</v>
      </c>
      <c r="D762" s="60" t="s">
        <v>1</v>
      </c>
      <c r="E762" s="51">
        <f>SUM([1]Paragrafy!E750)</f>
        <v>129835</v>
      </c>
      <c r="F762" s="52">
        <f>ROUND([1]Paragrafy!$F750,0)</f>
        <v>119901</v>
      </c>
      <c r="G762" s="53">
        <f t="shared" si="207"/>
        <v>0.92348750336966146</v>
      </c>
      <c r="H762" s="51">
        <f t="shared" si="203"/>
        <v>129835</v>
      </c>
      <c r="I762" s="51">
        <f t="shared" si="204"/>
        <v>119901</v>
      </c>
      <c r="J762" s="140">
        <v>0</v>
      </c>
      <c r="K762" s="140">
        <v>0</v>
      </c>
      <c r="L762" s="140">
        <v>0</v>
      </c>
      <c r="M762" s="140">
        <v>0</v>
      </c>
      <c r="N762" s="54">
        <v>0</v>
      </c>
      <c r="O762" s="140">
        <v>0</v>
      </c>
      <c r="P762" s="51">
        <v>0</v>
      </c>
      <c r="Q762" s="140">
        <v>0</v>
      </c>
      <c r="R762" s="54">
        <f>SUM(H762)</f>
        <v>129835</v>
      </c>
      <c r="S762" s="51">
        <f>SUM(I762)</f>
        <v>119901</v>
      </c>
      <c r="T762" s="51">
        <v>0</v>
      </c>
      <c r="U762" s="51">
        <v>0</v>
      </c>
      <c r="V762" s="51">
        <v>0</v>
      </c>
      <c r="W762" s="51">
        <v>0</v>
      </c>
      <c r="X762" s="51">
        <v>0</v>
      </c>
      <c r="Y762" s="51">
        <v>0</v>
      </c>
      <c r="Z762" s="51">
        <v>0</v>
      </c>
      <c r="AA762" s="51">
        <v>0</v>
      </c>
      <c r="AB762" s="51">
        <v>0</v>
      </c>
      <c r="AC762" s="51">
        <v>0</v>
      </c>
    </row>
    <row r="763" spans="1:29">
      <c r="A763" s="47"/>
      <c r="B763" s="63"/>
      <c r="C763" s="59">
        <v>4309</v>
      </c>
      <c r="D763" s="60" t="s">
        <v>1</v>
      </c>
      <c r="E763" s="51">
        <f>SUM([1]Paragrafy!E751)</f>
        <v>2288</v>
      </c>
      <c r="F763" s="52">
        <f>ROUND([1]Paragrafy!$F751,0)</f>
        <v>2111</v>
      </c>
      <c r="G763" s="53">
        <f t="shared" si="207"/>
        <v>0.9226398601398601</v>
      </c>
      <c r="H763" s="51">
        <f t="shared" si="203"/>
        <v>2288</v>
      </c>
      <c r="I763" s="51">
        <f t="shared" si="204"/>
        <v>2111</v>
      </c>
      <c r="J763" s="140">
        <v>0</v>
      </c>
      <c r="K763" s="140">
        <v>0</v>
      </c>
      <c r="L763" s="140">
        <v>0</v>
      </c>
      <c r="M763" s="140">
        <v>0</v>
      </c>
      <c r="N763" s="54">
        <v>0</v>
      </c>
      <c r="O763" s="140">
        <v>0</v>
      </c>
      <c r="P763" s="51">
        <v>0</v>
      </c>
      <c r="Q763" s="140">
        <v>0</v>
      </c>
      <c r="R763" s="54">
        <f>SUM(H763)</f>
        <v>2288</v>
      </c>
      <c r="S763" s="51">
        <f>SUM(I763)</f>
        <v>2111</v>
      </c>
      <c r="T763" s="51">
        <v>0</v>
      </c>
      <c r="U763" s="51">
        <v>0</v>
      </c>
      <c r="V763" s="51">
        <v>0</v>
      </c>
      <c r="W763" s="51">
        <v>0</v>
      </c>
      <c r="X763" s="51">
        <v>0</v>
      </c>
      <c r="Y763" s="51">
        <v>0</v>
      </c>
      <c r="Z763" s="51">
        <v>0</v>
      </c>
      <c r="AA763" s="51">
        <v>0</v>
      </c>
      <c r="AB763" s="51">
        <v>0</v>
      </c>
      <c r="AC763" s="51">
        <v>0</v>
      </c>
    </row>
    <row r="764" spans="1:29">
      <c r="A764" s="47"/>
      <c r="B764" s="63"/>
      <c r="C764" s="59">
        <v>4350</v>
      </c>
      <c r="D764" s="60" t="s">
        <v>33</v>
      </c>
      <c r="E764" s="51">
        <f>SUM([1]Paragrafy!E752)</f>
        <v>4352</v>
      </c>
      <c r="F764" s="52">
        <f>ROUND([1]Paragrafy!$F752,0)</f>
        <v>4313</v>
      </c>
      <c r="G764" s="53">
        <f t="shared" si="207"/>
        <v>0.99103860294117652</v>
      </c>
      <c r="H764" s="51">
        <f t="shared" si="203"/>
        <v>4352</v>
      </c>
      <c r="I764" s="51">
        <f t="shared" si="204"/>
        <v>4313</v>
      </c>
      <c r="J764" s="140">
        <v>0</v>
      </c>
      <c r="K764" s="140">
        <v>0</v>
      </c>
      <c r="L764" s="140">
        <f>SUM(H764)</f>
        <v>4352</v>
      </c>
      <c r="M764" s="140">
        <f>SUM(I764)</f>
        <v>4313</v>
      </c>
      <c r="N764" s="54">
        <v>0</v>
      </c>
      <c r="O764" s="140">
        <v>0</v>
      </c>
      <c r="P764" s="51">
        <v>0</v>
      </c>
      <c r="Q764" s="140">
        <v>0</v>
      </c>
      <c r="R764" s="54">
        <v>0</v>
      </c>
      <c r="S764" s="51">
        <v>0</v>
      </c>
      <c r="T764" s="51">
        <v>0</v>
      </c>
      <c r="U764" s="51">
        <v>0</v>
      </c>
      <c r="V764" s="54">
        <v>0</v>
      </c>
      <c r="W764" s="51">
        <v>0</v>
      </c>
      <c r="X764" s="51">
        <v>0</v>
      </c>
      <c r="Y764" s="51">
        <v>0</v>
      </c>
      <c r="Z764" s="51">
        <v>0</v>
      </c>
      <c r="AA764" s="51">
        <v>0</v>
      </c>
      <c r="AB764" s="54">
        <v>0</v>
      </c>
      <c r="AC764" s="55">
        <v>0</v>
      </c>
    </row>
    <row r="765" spans="1:29" ht="38.25">
      <c r="A765" s="47"/>
      <c r="B765" s="63"/>
      <c r="C765" s="59">
        <v>4360</v>
      </c>
      <c r="D765" s="60" t="s">
        <v>32</v>
      </c>
      <c r="E765" s="51">
        <f>SUM([1]Paragrafy!E753)</f>
        <v>4880</v>
      </c>
      <c r="F765" s="52">
        <f>ROUND([1]Paragrafy!$F753,0)</f>
        <v>4449</v>
      </c>
      <c r="G765" s="53">
        <f t="shared" si="207"/>
        <v>0.91168032786885245</v>
      </c>
      <c r="H765" s="51">
        <f t="shared" si="203"/>
        <v>4880</v>
      </c>
      <c r="I765" s="51">
        <f t="shared" si="204"/>
        <v>4449</v>
      </c>
      <c r="J765" s="140">
        <v>0</v>
      </c>
      <c r="K765" s="140">
        <v>0</v>
      </c>
      <c r="L765" s="140">
        <f>SUM(H765)</f>
        <v>4880</v>
      </c>
      <c r="M765" s="140">
        <f>SUM(I765)</f>
        <v>4449</v>
      </c>
      <c r="N765" s="54">
        <v>0</v>
      </c>
      <c r="O765" s="140">
        <v>0</v>
      </c>
      <c r="P765" s="51">
        <v>0</v>
      </c>
      <c r="Q765" s="140">
        <v>0</v>
      </c>
      <c r="R765" s="54">
        <v>0</v>
      </c>
      <c r="S765" s="51">
        <v>0</v>
      </c>
      <c r="T765" s="51">
        <v>0</v>
      </c>
      <c r="U765" s="51">
        <v>0</v>
      </c>
      <c r="V765" s="54">
        <v>0</v>
      </c>
      <c r="W765" s="51">
        <v>0</v>
      </c>
      <c r="X765" s="51">
        <v>0</v>
      </c>
      <c r="Y765" s="51">
        <v>0</v>
      </c>
      <c r="Z765" s="51">
        <v>0</v>
      </c>
      <c r="AA765" s="51">
        <v>0</v>
      </c>
      <c r="AB765" s="54">
        <v>0</v>
      </c>
      <c r="AC765" s="55">
        <v>0</v>
      </c>
    </row>
    <row r="766" spans="1:29" ht="38.25">
      <c r="A766" s="47"/>
      <c r="B766" s="63"/>
      <c r="C766" s="59">
        <v>4367</v>
      </c>
      <c r="D766" s="60" t="s">
        <v>32</v>
      </c>
      <c r="E766" s="51">
        <f>SUM([1]Paragrafy!E754)</f>
        <v>664</v>
      </c>
      <c r="F766" s="52">
        <f>ROUND([1]Paragrafy!$F754,0)</f>
        <v>660</v>
      </c>
      <c r="G766" s="53">
        <f t="shared" si="207"/>
        <v>0.99397590361445787</v>
      </c>
      <c r="H766" s="51">
        <f t="shared" si="203"/>
        <v>664</v>
      </c>
      <c r="I766" s="51">
        <f t="shared" si="204"/>
        <v>660</v>
      </c>
      <c r="J766" s="140">
        <v>0</v>
      </c>
      <c r="K766" s="140">
        <v>0</v>
      </c>
      <c r="L766" s="140">
        <v>0</v>
      </c>
      <c r="M766" s="140">
        <v>0</v>
      </c>
      <c r="N766" s="54">
        <v>0</v>
      </c>
      <c r="O766" s="140">
        <v>0</v>
      </c>
      <c r="P766" s="51">
        <v>0</v>
      </c>
      <c r="Q766" s="140">
        <v>0</v>
      </c>
      <c r="R766" s="54">
        <f>SUM(H766)</f>
        <v>664</v>
      </c>
      <c r="S766" s="51">
        <f>SUM(I766)</f>
        <v>660</v>
      </c>
      <c r="T766" s="51">
        <v>0</v>
      </c>
      <c r="U766" s="51">
        <v>0</v>
      </c>
      <c r="V766" s="51">
        <v>0</v>
      </c>
      <c r="W766" s="51">
        <v>0</v>
      </c>
      <c r="X766" s="51">
        <v>0</v>
      </c>
      <c r="Y766" s="51">
        <v>0</v>
      </c>
      <c r="Z766" s="51">
        <v>0</v>
      </c>
      <c r="AA766" s="51">
        <v>0</v>
      </c>
      <c r="AB766" s="51">
        <v>0</v>
      </c>
      <c r="AC766" s="51">
        <v>0</v>
      </c>
    </row>
    <row r="767" spans="1:29" ht="38.25">
      <c r="A767" s="47"/>
      <c r="B767" s="63"/>
      <c r="C767" s="59">
        <v>4369</v>
      </c>
      <c r="D767" s="60" t="s">
        <v>32</v>
      </c>
      <c r="E767" s="51">
        <f>SUM([1]Paragrafy!E755)</f>
        <v>12</v>
      </c>
      <c r="F767" s="52">
        <f>ROUND([1]Paragrafy!$F755,0)</f>
        <v>12</v>
      </c>
      <c r="G767" s="53">
        <f t="shared" si="207"/>
        <v>1</v>
      </c>
      <c r="H767" s="51">
        <f t="shared" si="203"/>
        <v>12</v>
      </c>
      <c r="I767" s="51">
        <f t="shared" si="204"/>
        <v>12</v>
      </c>
      <c r="J767" s="140">
        <v>0</v>
      </c>
      <c r="K767" s="140">
        <v>0</v>
      </c>
      <c r="L767" s="140">
        <v>0</v>
      </c>
      <c r="M767" s="140">
        <v>0</v>
      </c>
      <c r="N767" s="54">
        <v>0</v>
      </c>
      <c r="O767" s="140">
        <v>0</v>
      </c>
      <c r="P767" s="51">
        <v>0</v>
      </c>
      <c r="Q767" s="140">
        <v>0</v>
      </c>
      <c r="R767" s="54">
        <f>SUM(H767)</f>
        <v>12</v>
      </c>
      <c r="S767" s="51">
        <f>SUM(I767)</f>
        <v>12</v>
      </c>
      <c r="T767" s="51">
        <v>0</v>
      </c>
      <c r="U767" s="51">
        <v>0</v>
      </c>
      <c r="V767" s="51">
        <v>0</v>
      </c>
      <c r="W767" s="51">
        <v>0</v>
      </c>
      <c r="X767" s="51">
        <v>0</v>
      </c>
      <c r="Y767" s="51">
        <v>0</v>
      </c>
      <c r="Z767" s="51">
        <v>0</v>
      </c>
      <c r="AA767" s="51">
        <v>0</v>
      </c>
      <c r="AB767" s="51">
        <v>0</v>
      </c>
      <c r="AC767" s="51">
        <v>0</v>
      </c>
    </row>
    <row r="768" spans="1:29" ht="38.25">
      <c r="A768" s="47"/>
      <c r="B768" s="63"/>
      <c r="C768" s="59">
        <v>4370</v>
      </c>
      <c r="D768" s="60" t="s">
        <v>31</v>
      </c>
      <c r="E768" s="51">
        <f>SUM([1]Paragrafy!E756)</f>
        <v>16800</v>
      </c>
      <c r="F768" s="52">
        <f>ROUND([1]Paragrafy!$F756,0)</f>
        <v>16036</v>
      </c>
      <c r="G768" s="53">
        <f t="shared" si="207"/>
        <v>0.95452380952380955</v>
      </c>
      <c r="H768" s="51">
        <f t="shared" si="203"/>
        <v>16800</v>
      </c>
      <c r="I768" s="51">
        <f t="shared" si="204"/>
        <v>16036</v>
      </c>
      <c r="J768" s="140">
        <v>0</v>
      </c>
      <c r="K768" s="140">
        <v>0</v>
      </c>
      <c r="L768" s="140">
        <f t="shared" ref="L768:M773" si="208">SUM(H768)</f>
        <v>16800</v>
      </c>
      <c r="M768" s="140">
        <f t="shared" si="208"/>
        <v>16036</v>
      </c>
      <c r="N768" s="54">
        <v>0</v>
      </c>
      <c r="O768" s="140">
        <v>0</v>
      </c>
      <c r="P768" s="51">
        <v>0</v>
      </c>
      <c r="Q768" s="140">
        <v>0</v>
      </c>
      <c r="R768" s="54">
        <v>0</v>
      </c>
      <c r="S768" s="51">
        <v>0</v>
      </c>
      <c r="T768" s="51">
        <v>0</v>
      </c>
      <c r="U768" s="51">
        <v>0</v>
      </c>
      <c r="V768" s="54">
        <v>0</v>
      </c>
      <c r="W768" s="51">
        <v>0</v>
      </c>
      <c r="X768" s="51">
        <v>0</v>
      </c>
      <c r="Y768" s="51">
        <v>0</v>
      </c>
      <c r="Z768" s="51">
        <v>0</v>
      </c>
      <c r="AA768" s="51">
        <v>0</v>
      </c>
      <c r="AB768" s="54">
        <v>0</v>
      </c>
      <c r="AC768" s="55">
        <v>0</v>
      </c>
    </row>
    <row r="769" spans="1:29">
      <c r="A769" s="47"/>
      <c r="B769" s="63"/>
      <c r="C769" s="59">
        <v>4410</v>
      </c>
      <c r="D769" s="60" t="s">
        <v>30</v>
      </c>
      <c r="E769" s="51">
        <f>SUM([1]Paragrafy!E757)</f>
        <v>6400</v>
      </c>
      <c r="F769" s="52">
        <f>ROUND([1]Paragrafy!$F757,0)</f>
        <v>6350</v>
      </c>
      <c r="G769" s="53">
        <f t="shared" si="207"/>
        <v>0.9921875</v>
      </c>
      <c r="H769" s="51">
        <f t="shared" si="203"/>
        <v>6400</v>
      </c>
      <c r="I769" s="51">
        <f t="shared" si="204"/>
        <v>6350</v>
      </c>
      <c r="J769" s="140">
        <v>0</v>
      </c>
      <c r="K769" s="140">
        <v>0</v>
      </c>
      <c r="L769" s="140">
        <f t="shared" si="208"/>
        <v>6400</v>
      </c>
      <c r="M769" s="140">
        <f t="shared" si="208"/>
        <v>6350</v>
      </c>
      <c r="N769" s="54">
        <v>0</v>
      </c>
      <c r="O769" s="140">
        <v>0</v>
      </c>
      <c r="P769" s="51">
        <v>0</v>
      </c>
      <c r="Q769" s="140">
        <v>0</v>
      </c>
      <c r="R769" s="54">
        <v>0</v>
      </c>
      <c r="S769" s="51">
        <v>0</v>
      </c>
      <c r="T769" s="51">
        <v>0</v>
      </c>
      <c r="U769" s="51">
        <v>0</v>
      </c>
      <c r="V769" s="54">
        <v>0</v>
      </c>
      <c r="W769" s="51">
        <v>0</v>
      </c>
      <c r="X769" s="51">
        <v>0</v>
      </c>
      <c r="Y769" s="51">
        <v>0</v>
      </c>
      <c r="Z769" s="51">
        <v>0</v>
      </c>
      <c r="AA769" s="51">
        <v>0</v>
      </c>
      <c r="AB769" s="54">
        <v>0</v>
      </c>
      <c r="AC769" s="55">
        <v>0</v>
      </c>
    </row>
    <row r="770" spans="1:29">
      <c r="A770" s="47"/>
      <c r="B770" s="63"/>
      <c r="C770" s="59">
        <v>4420</v>
      </c>
      <c r="D770" s="60" t="s">
        <v>29</v>
      </c>
      <c r="E770" s="51">
        <f>SUM([1]Paragrafy!E758)</f>
        <v>2400</v>
      </c>
      <c r="F770" s="52">
        <f>ROUND([1]Paragrafy!$F758,0)</f>
        <v>2265</v>
      </c>
      <c r="G770" s="53">
        <f t="shared" si="207"/>
        <v>0.94374999999999998</v>
      </c>
      <c r="H770" s="51">
        <f t="shared" si="203"/>
        <v>2400</v>
      </c>
      <c r="I770" s="51">
        <f t="shared" si="204"/>
        <v>2265</v>
      </c>
      <c r="J770" s="140">
        <v>0</v>
      </c>
      <c r="K770" s="140">
        <v>0</v>
      </c>
      <c r="L770" s="140">
        <f t="shared" si="208"/>
        <v>2400</v>
      </c>
      <c r="M770" s="140">
        <f t="shared" si="208"/>
        <v>2265</v>
      </c>
      <c r="N770" s="54">
        <v>0</v>
      </c>
      <c r="O770" s="140">
        <v>0</v>
      </c>
      <c r="P770" s="51">
        <v>0</v>
      </c>
      <c r="Q770" s="140">
        <v>0</v>
      </c>
      <c r="R770" s="54">
        <v>0</v>
      </c>
      <c r="S770" s="51">
        <v>0</v>
      </c>
      <c r="T770" s="51">
        <v>0</v>
      </c>
      <c r="U770" s="51">
        <v>0</v>
      </c>
      <c r="V770" s="54">
        <v>0</v>
      </c>
      <c r="W770" s="51">
        <v>0</v>
      </c>
      <c r="X770" s="51">
        <v>0</v>
      </c>
      <c r="Y770" s="51">
        <v>0</v>
      </c>
      <c r="Z770" s="51">
        <v>0</v>
      </c>
      <c r="AA770" s="51">
        <v>0</v>
      </c>
      <c r="AB770" s="54">
        <v>0</v>
      </c>
      <c r="AC770" s="55">
        <v>0</v>
      </c>
    </row>
    <row r="771" spans="1:29">
      <c r="A771" s="47"/>
      <c r="B771" s="63"/>
      <c r="C771" s="59">
        <v>4430</v>
      </c>
      <c r="D771" s="60" t="s">
        <v>28</v>
      </c>
      <c r="E771" s="51">
        <f>SUM([1]Paragrafy!E759)</f>
        <v>11100</v>
      </c>
      <c r="F771" s="52">
        <f>ROUND([1]Paragrafy!$F759,0)</f>
        <v>10880</v>
      </c>
      <c r="G771" s="53">
        <f t="shared" si="207"/>
        <v>0.98018018018018016</v>
      </c>
      <c r="H771" s="51">
        <f t="shared" si="203"/>
        <v>11100</v>
      </c>
      <c r="I771" s="51">
        <f t="shared" si="204"/>
        <v>10880</v>
      </c>
      <c r="J771" s="140">
        <v>0</v>
      </c>
      <c r="K771" s="140">
        <v>0</v>
      </c>
      <c r="L771" s="140">
        <f t="shared" si="208"/>
        <v>11100</v>
      </c>
      <c r="M771" s="140">
        <f t="shared" si="208"/>
        <v>10880</v>
      </c>
      <c r="N771" s="54">
        <v>0</v>
      </c>
      <c r="O771" s="140">
        <v>0</v>
      </c>
      <c r="P771" s="51">
        <v>0</v>
      </c>
      <c r="Q771" s="140">
        <v>0</v>
      </c>
      <c r="R771" s="54">
        <v>0</v>
      </c>
      <c r="S771" s="51">
        <v>0</v>
      </c>
      <c r="T771" s="51">
        <v>0</v>
      </c>
      <c r="U771" s="51">
        <v>0</v>
      </c>
      <c r="V771" s="54">
        <v>0</v>
      </c>
      <c r="W771" s="51">
        <v>0</v>
      </c>
      <c r="X771" s="51">
        <v>0</v>
      </c>
      <c r="Y771" s="51">
        <v>0</v>
      </c>
      <c r="Z771" s="51">
        <v>0</v>
      </c>
      <c r="AA771" s="51">
        <v>0</v>
      </c>
      <c r="AB771" s="54">
        <v>0</v>
      </c>
      <c r="AC771" s="55">
        <v>0</v>
      </c>
    </row>
    <row r="772" spans="1:29" ht="25.5" customHeight="1">
      <c r="A772" s="47"/>
      <c r="B772" s="63"/>
      <c r="C772" s="59">
        <v>4440</v>
      </c>
      <c r="D772" s="60" t="s">
        <v>27</v>
      </c>
      <c r="E772" s="51">
        <f>SUM([1]Paragrafy!E760)</f>
        <v>491645</v>
      </c>
      <c r="F772" s="52">
        <f>ROUND([1]Paragrafy!$F760,0)</f>
        <v>490894</v>
      </c>
      <c r="G772" s="53">
        <f t="shared" si="207"/>
        <v>0.9984724750582229</v>
      </c>
      <c r="H772" s="51">
        <f t="shared" si="203"/>
        <v>491645</v>
      </c>
      <c r="I772" s="51">
        <f t="shared" si="204"/>
        <v>490894</v>
      </c>
      <c r="J772" s="140">
        <v>0</v>
      </c>
      <c r="K772" s="140">
        <v>0</v>
      </c>
      <c r="L772" s="140">
        <f t="shared" si="208"/>
        <v>491645</v>
      </c>
      <c r="M772" s="140">
        <f t="shared" si="208"/>
        <v>490894</v>
      </c>
      <c r="N772" s="54">
        <v>0</v>
      </c>
      <c r="O772" s="140">
        <v>0</v>
      </c>
      <c r="P772" s="51">
        <v>0</v>
      </c>
      <c r="Q772" s="140">
        <v>0</v>
      </c>
      <c r="R772" s="54">
        <v>0</v>
      </c>
      <c r="S772" s="51">
        <v>0</v>
      </c>
      <c r="T772" s="51">
        <v>0</v>
      </c>
      <c r="U772" s="51">
        <v>0</v>
      </c>
      <c r="V772" s="54">
        <v>0</v>
      </c>
      <c r="W772" s="51">
        <v>0</v>
      </c>
      <c r="X772" s="51">
        <v>0</v>
      </c>
      <c r="Y772" s="51">
        <v>0</v>
      </c>
      <c r="Z772" s="51">
        <v>0</v>
      </c>
      <c r="AA772" s="51">
        <v>0</v>
      </c>
      <c r="AB772" s="54">
        <v>0</v>
      </c>
      <c r="AC772" s="55">
        <v>0</v>
      </c>
    </row>
    <row r="773" spans="1:29" ht="25.5">
      <c r="A773" s="47"/>
      <c r="B773" s="63"/>
      <c r="C773" s="59">
        <v>4700</v>
      </c>
      <c r="D773" s="60" t="s">
        <v>21</v>
      </c>
      <c r="E773" s="51">
        <f>SUM([1]Paragrafy!E761)</f>
        <v>5400</v>
      </c>
      <c r="F773" s="52">
        <f>ROUND([1]Paragrafy!$F761,0)</f>
        <v>5399</v>
      </c>
      <c r="G773" s="53">
        <f t="shared" si="207"/>
        <v>0.99981481481481482</v>
      </c>
      <c r="H773" s="51">
        <f t="shared" si="203"/>
        <v>5400</v>
      </c>
      <c r="I773" s="51">
        <f t="shared" si="204"/>
        <v>5399</v>
      </c>
      <c r="J773" s="140">
        <v>0</v>
      </c>
      <c r="K773" s="140">
        <v>0</v>
      </c>
      <c r="L773" s="140">
        <f t="shared" si="208"/>
        <v>5400</v>
      </c>
      <c r="M773" s="140">
        <f t="shared" si="208"/>
        <v>5399</v>
      </c>
      <c r="N773" s="54">
        <v>0</v>
      </c>
      <c r="O773" s="140">
        <v>0</v>
      </c>
      <c r="P773" s="51">
        <v>0</v>
      </c>
      <c r="Q773" s="140">
        <v>0</v>
      </c>
      <c r="R773" s="54">
        <v>0</v>
      </c>
      <c r="S773" s="51">
        <v>0</v>
      </c>
      <c r="T773" s="51">
        <v>0</v>
      </c>
      <c r="U773" s="51">
        <v>0</v>
      </c>
      <c r="V773" s="54">
        <v>0</v>
      </c>
      <c r="W773" s="51">
        <v>0</v>
      </c>
      <c r="X773" s="51">
        <v>0</v>
      </c>
      <c r="Y773" s="51">
        <v>0</v>
      </c>
      <c r="Z773" s="51">
        <v>0</v>
      </c>
      <c r="AA773" s="51">
        <v>0</v>
      </c>
      <c r="AB773" s="54">
        <v>0</v>
      </c>
      <c r="AC773" s="55">
        <v>0</v>
      </c>
    </row>
    <row r="774" spans="1:29" s="46" customFormat="1" ht="16.5" customHeight="1">
      <c r="A774" s="220"/>
      <c r="B774" s="38" t="s">
        <v>149</v>
      </c>
      <c r="C774" s="110"/>
      <c r="D774" s="39" t="s">
        <v>148</v>
      </c>
      <c r="E774" s="162">
        <f>SUM(E775:E819)</f>
        <v>6306301</v>
      </c>
      <c r="F774" s="163">
        <f>SUM(F775:F819)</f>
        <v>5867819</v>
      </c>
      <c r="G774" s="58">
        <f t="shared" si="207"/>
        <v>0.93046922435196167</v>
      </c>
      <c r="H774" s="162">
        <f t="shared" ref="H774:AC774" si="209">SUM(H775:H819)</f>
        <v>6306301</v>
      </c>
      <c r="I774" s="162">
        <f t="shared" si="209"/>
        <v>5867819</v>
      </c>
      <c r="J774" s="162">
        <f t="shared" si="209"/>
        <v>4880915</v>
      </c>
      <c r="K774" s="162">
        <f t="shared" si="209"/>
        <v>4616192</v>
      </c>
      <c r="L774" s="162">
        <f t="shared" si="209"/>
        <v>894504</v>
      </c>
      <c r="M774" s="162">
        <f t="shared" si="209"/>
        <v>838876</v>
      </c>
      <c r="N774" s="186">
        <f t="shared" si="209"/>
        <v>0</v>
      </c>
      <c r="O774" s="162">
        <f t="shared" si="209"/>
        <v>0</v>
      </c>
      <c r="P774" s="162">
        <f t="shared" si="209"/>
        <v>182642</v>
      </c>
      <c r="Q774" s="162">
        <f t="shared" si="209"/>
        <v>182451</v>
      </c>
      <c r="R774" s="186">
        <f t="shared" si="209"/>
        <v>348240</v>
      </c>
      <c r="S774" s="162">
        <f t="shared" si="209"/>
        <v>230300</v>
      </c>
      <c r="T774" s="162">
        <f t="shared" si="209"/>
        <v>0</v>
      </c>
      <c r="U774" s="162">
        <f t="shared" si="209"/>
        <v>0</v>
      </c>
      <c r="V774" s="186">
        <f t="shared" si="209"/>
        <v>0</v>
      </c>
      <c r="W774" s="162">
        <f t="shared" si="209"/>
        <v>0</v>
      </c>
      <c r="X774" s="162">
        <f t="shared" si="209"/>
        <v>0</v>
      </c>
      <c r="Y774" s="162">
        <f t="shared" si="209"/>
        <v>0</v>
      </c>
      <c r="Z774" s="162">
        <f t="shared" si="209"/>
        <v>0</v>
      </c>
      <c r="AA774" s="162">
        <f t="shared" si="209"/>
        <v>0</v>
      </c>
      <c r="AB774" s="186">
        <f t="shared" si="209"/>
        <v>0</v>
      </c>
      <c r="AC774" s="162">
        <f t="shared" si="209"/>
        <v>0</v>
      </c>
    </row>
    <row r="775" spans="1:29" ht="12.75" customHeight="1">
      <c r="A775" s="48"/>
      <c r="B775" s="82"/>
      <c r="C775" s="59">
        <v>3020</v>
      </c>
      <c r="D775" s="60" t="s">
        <v>40</v>
      </c>
      <c r="E775" s="51">
        <f>SUM([1]Paragrafy!E763)</f>
        <v>93352</v>
      </c>
      <c r="F775" s="52">
        <v>93351</v>
      </c>
      <c r="G775" s="53">
        <f t="shared" si="207"/>
        <v>0.99998928785671437</v>
      </c>
      <c r="H775" s="51">
        <f t="shared" ref="H775:H819" si="210">SUM(E775)</f>
        <v>93352</v>
      </c>
      <c r="I775" s="51">
        <f t="shared" ref="I775:I819" si="211">SUM(F775)</f>
        <v>93351</v>
      </c>
      <c r="J775" s="51">
        <v>0</v>
      </c>
      <c r="K775" s="51">
        <v>0</v>
      </c>
      <c r="L775" s="51">
        <v>0</v>
      </c>
      <c r="M775" s="51">
        <v>0</v>
      </c>
      <c r="N775" s="54">
        <v>0</v>
      </c>
      <c r="O775" s="51">
        <v>0</v>
      </c>
      <c r="P775" s="51">
        <f>SUM(H775)</f>
        <v>93352</v>
      </c>
      <c r="Q775" s="51">
        <f>SUM(I775)</f>
        <v>93351</v>
      </c>
      <c r="R775" s="54">
        <v>0</v>
      </c>
      <c r="S775" s="51">
        <v>0</v>
      </c>
      <c r="T775" s="51">
        <v>0</v>
      </c>
      <c r="U775" s="51">
        <v>0</v>
      </c>
      <c r="V775" s="54">
        <v>0</v>
      </c>
      <c r="W775" s="51">
        <v>0</v>
      </c>
      <c r="X775" s="51">
        <v>0</v>
      </c>
      <c r="Y775" s="51">
        <v>0</v>
      </c>
      <c r="Z775" s="51">
        <v>0</v>
      </c>
      <c r="AA775" s="51">
        <v>0</v>
      </c>
      <c r="AB775" s="54">
        <v>0</v>
      </c>
      <c r="AC775" s="55">
        <v>0</v>
      </c>
    </row>
    <row r="776" spans="1:29" ht="25.5">
      <c r="A776" s="48"/>
      <c r="B776" s="82"/>
      <c r="C776" s="59">
        <v>3040</v>
      </c>
      <c r="D776" s="60" t="s">
        <v>7</v>
      </c>
      <c r="E776" s="51">
        <f>SUM([1]Paragrafy!E764)</f>
        <v>89290</v>
      </c>
      <c r="F776" s="52">
        <f>ROUND([1]Paragrafy!$F764,0)</f>
        <v>89100</v>
      </c>
      <c r="G776" s="53">
        <f t="shared" si="207"/>
        <v>0.99787210213909727</v>
      </c>
      <c r="H776" s="51">
        <f t="shared" si="210"/>
        <v>89290</v>
      </c>
      <c r="I776" s="51">
        <f t="shared" si="211"/>
        <v>89100</v>
      </c>
      <c r="J776" s="51">
        <v>0</v>
      </c>
      <c r="K776" s="51">
        <v>0</v>
      </c>
      <c r="L776" s="51">
        <v>0</v>
      </c>
      <c r="M776" s="51">
        <v>0</v>
      </c>
      <c r="N776" s="54">
        <v>0</v>
      </c>
      <c r="O776" s="51">
        <v>0</v>
      </c>
      <c r="P776" s="51">
        <f>SUM(H776)</f>
        <v>89290</v>
      </c>
      <c r="Q776" s="51">
        <f>SUM(I776)</f>
        <v>89100</v>
      </c>
      <c r="R776" s="54">
        <v>0</v>
      </c>
      <c r="S776" s="51">
        <v>0</v>
      </c>
      <c r="T776" s="51">
        <v>0</v>
      </c>
      <c r="U776" s="51">
        <v>0</v>
      </c>
      <c r="V776" s="54">
        <v>0</v>
      </c>
      <c r="W776" s="51">
        <v>0</v>
      </c>
      <c r="X776" s="51">
        <v>0</v>
      </c>
      <c r="Y776" s="51">
        <v>0</v>
      </c>
      <c r="Z776" s="51">
        <v>0</v>
      </c>
      <c r="AA776" s="51">
        <v>0</v>
      </c>
      <c r="AB776" s="54">
        <v>0</v>
      </c>
      <c r="AC776" s="55">
        <v>0</v>
      </c>
    </row>
    <row r="777" spans="1:29">
      <c r="A777" s="48"/>
      <c r="B777" s="82"/>
      <c r="C777" s="59">
        <v>4010</v>
      </c>
      <c r="D777" s="60" t="s">
        <v>39</v>
      </c>
      <c r="E777" s="51">
        <f>SUM([1]Paragrafy!E765)</f>
        <v>3815009</v>
      </c>
      <c r="F777" s="52">
        <f>ROUND([1]Paragrafy!$F765,0)</f>
        <v>3597606</v>
      </c>
      <c r="G777" s="53">
        <f t="shared" si="207"/>
        <v>0.94301376484301869</v>
      </c>
      <c r="H777" s="51">
        <f t="shared" si="210"/>
        <v>3815009</v>
      </c>
      <c r="I777" s="51">
        <f t="shared" si="211"/>
        <v>3597606</v>
      </c>
      <c r="J777" s="51">
        <f>SUM(H777)</f>
        <v>3815009</v>
      </c>
      <c r="K777" s="51">
        <f>SUM(I777)</f>
        <v>3597606</v>
      </c>
      <c r="L777" s="51">
        <v>0</v>
      </c>
      <c r="M777" s="51">
        <v>0</v>
      </c>
      <c r="N777" s="54">
        <v>0</v>
      </c>
      <c r="O777" s="51">
        <v>0</v>
      </c>
      <c r="P777" s="51">
        <v>0</v>
      </c>
      <c r="Q777" s="51">
        <v>0</v>
      </c>
      <c r="R777" s="54">
        <v>0</v>
      </c>
      <c r="S777" s="51">
        <v>0</v>
      </c>
      <c r="T777" s="51">
        <v>0</v>
      </c>
      <c r="U777" s="51">
        <v>0</v>
      </c>
      <c r="V777" s="54">
        <v>0</v>
      </c>
      <c r="W777" s="51">
        <v>0</v>
      </c>
      <c r="X777" s="51">
        <v>0</v>
      </c>
      <c r="Y777" s="51">
        <v>0</v>
      </c>
      <c r="Z777" s="51">
        <v>0</v>
      </c>
      <c r="AA777" s="51">
        <v>0</v>
      </c>
      <c r="AB777" s="54">
        <v>0</v>
      </c>
      <c r="AC777" s="55">
        <v>0</v>
      </c>
    </row>
    <row r="778" spans="1:29">
      <c r="A778" s="48"/>
      <c r="B778" s="82"/>
      <c r="C778" s="59">
        <v>4017</v>
      </c>
      <c r="D778" s="60" t="s">
        <v>39</v>
      </c>
      <c r="E778" s="51">
        <f>SUM([1]Paragrafy!E766)</f>
        <v>14838</v>
      </c>
      <c r="F778" s="52">
        <f>ROUND([1]Paragrafy!$F766,0)</f>
        <v>11643</v>
      </c>
      <c r="G778" s="53">
        <f t="shared" si="207"/>
        <v>0.78467448443186416</v>
      </c>
      <c r="H778" s="51">
        <f t="shared" si="210"/>
        <v>14838</v>
      </c>
      <c r="I778" s="51">
        <f t="shared" si="211"/>
        <v>11643</v>
      </c>
      <c r="J778" s="51">
        <v>0</v>
      </c>
      <c r="K778" s="51">
        <v>0</v>
      </c>
      <c r="L778" s="51">
        <v>0</v>
      </c>
      <c r="M778" s="51">
        <v>0</v>
      </c>
      <c r="N778" s="54">
        <v>0</v>
      </c>
      <c r="O778" s="51">
        <v>0</v>
      </c>
      <c r="P778" s="51">
        <v>0</v>
      </c>
      <c r="Q778" s="51">
        <v>0</v>
      </c>
      <c r="R778" s="54">
        <f>SUM(H778)</f>
        <v>14838</v>
      </c>
      <c r="S778" s="51">
        <f>SUM(I778)</f>
        <v>11643</v>
      </c>
      <c r="T778" s="51">
        <v>0</v>
      </c>
      <c r="U778" s="51">
        <v>0</v>
      </c>
      <c r="V778" s="54">
        <v>0</v>
      </c>
      <c r="W778" s="51">
        <v>0</v>
      </c>
      <c r="X778" s="51">
        <v>0</v>
      </c>
      <c r="Y778" s="51">
        <v>0</v>
      </c>
      <c r="Z778" s="51">
        <v>0</v>
      </c>
      <c r="AA778" s="51">
        <v>0</v>
      </c>
      <c r="AB778" s="54">
        <v>0</v>
      </c>
      <c r="AC778" s="55">
        <v>0</v>
      </c>
    </row>
    <row r="779" spans="1:29">
      <c r="A779" s="48"/>
      <c r="B779" s="82"/>
      <c r="C779" s="59">
        <v>4019</v>
      </c>
      <c r="D779" s="60" t="s">
        <v>39</v>
      </c>
      <c r="E779" s="51">
        <f>SUM([1]Paragrafy!E767)</f>
        <v>564</v>
      </c>
      <c r="F779" s="52">
        <f>ROUND([1]Paragrafy!$F767,0)</f>
        <v>0</v>
      </c>
      <c r="G779" s="53">
        <f t="shared" si="207"/>
        <v>0</v>
      </c>
      <c r="H779" s="51">
        <f t="shared" si="210"/>
        <v>564</v>
      </c>
      <c r="I779" s="51">
        <f t="shared" si="211"/>
        <v>0</v>
      </c>
      <c r="J779" s="51">
        <v>0</v>
      </c>
      <c r="K779" s="51">
        <v>0</v>
      </c>
      <c r="L779" s="51">
        <v>0</v>
      </c>
      <c r="M779" s="51">
        <v>0</v>
      </c>
      <c r="N779" s="54">
        <v>0</v>
      </c>
      <c r="O779" s="51">
        <v>0</v>
      </c>
      <c r="P779" s="51">
        <v>0</v>
      </c>
      <c r="Q779" s="51"/>
      <c r="R779" s="54">
        <f>SUM(H779)</f>
        <v>564</v>
      </c>
      <c r="S779" s="51">
        <f>SUM(I779)</f>
        <v>0</v>
      </c>
      <c r="T779" s="51">
        <v>0</v>
      </c>
      <c r="U779" s="51">
        <v>0</v>
      </c>
      <c r="V779" s="54">
        <v>0</v>
      </c>
      <c r="W779" s="51">
        <v>0</v>
      </c>
      <c r="X779" s="51">
        <v>0</v>
      </c>
      <c r="Y779" s="51">
        <v>0</v>
      </c>
      <c r="Z779" s="51">
        <v>0</v>
      </c>
      <c r="AA779" s="51">
        <v>0</v>
      </c>
      <c r="AB779" s="54">
        <v>0</v>
      </c>
      <c r="AC779" s="55">
        <v>0</v>
      </c>
    </row>
    <row r="780" spans="1:29">
      <c r="A780" s="48"/>
      <c r="B780" s="82"/>
      <c r="C780" s="59">
        <v>4040</v>
      </c>
      <c r="D780" s="60" t="s">
        <v>38</v>
      </c>
      <c r="E780" s="51">
        <f>SUM([1]Paragrafy!E768)</f>
        <v>310271</v>
      </c>
      <c r="F780" s="52">
        <f>ROUND([1]Paragrafy!$F768,0)</f>
        <v>300335</v>
      </c>
      <c r="G780" s="53">
        <f t="shared" si="207"/>
        <v>0.9679763819370808</v>
      </c>
      <c r="H780" s="51">
        <f t="shared" si="210"/>
        <v>310271</v>
      </c>
      <c r="I780" s="51">
        <f t="shared" si="211"/>
        <v>300335</v>
      </c>
      <c r="J780" s="51">
        <f>SUM(H780)</f>
        <v>310271</v>
      </c>
      <c r="K780" s="51">
        <f>SUM(I780)</f>
        <v>300335</v>
      </c>
      <c r="L780" s="51">
        <v>0</v>
      </c>
      <c r="M780" s="51">
        <v>0</v>
      </c>
      <c r="N780" s="54">
        <v>0</v>
      </c>
      <c r="O780" s="51">
        <v>0</v>
      </c>
      <c r="P780" s="51">
        <v>0</v>
      </c>
      <c r="Q780" s="51">
        <v>0</v>
      </c>
      <c r="R780" s="54">
        <v>0</v>
      </c>
      <c r="S780" s="51">
        <v>0</v>
      </c>
      <c r="T780" s="51">
        <v>0</v>
      </c>
      <c r="U780" s="51">
        <v>0</v>
      </c>
      <c r="V780" s="54">
        <v>0</v>
      </c>
      <c r="W780" s="51">
        <v>0</v>
      </c>
      <c r="X780" s="51">
        <v>0</v>
      </c>
      <c r="Y780" s="51">
        <v>0</v>
      </c>
      <c r="Z780" s="51">
        <v>0</v>
      </c>
      <c r="AA780" s="51">
        <v>0</v>
      </c>
      <c r="AB780" s="54">
        <v>0</v>
      </c>
      <c r="AC780" s="55">
        <v>0</v>
      </c>
    </row>
    <row r="781" spans="1:29">
      <c r="A781" s="48"/>
      <c r="B781" s="82"/>
      <c r="C781" s="59">
        <v>4110</v>
      </c>
      <c r="D781" s="60" t="s">
        <v>5</v>
      </c>
      <c r="E781" s="51">
        <f>SUM([1]Paragrafy!E769)</f>
        <v>625379</v>
      </c>
      <c r="F781" s="52">
        <f>ROUND([1]Paragrafy!$F769,0)</f>
        <v>610467</v>
      </c>
      <c r="G781" s="53">
        <f t="shared" si="207"/>
        <v>0.97615525945066917</v>
      </c>
      <c r="H781" s="51">
        <f t="shared" si="210"/>
        <v>625379</v>
      </c>
      <c r="I781" s="51">
        <f t="shared" si="211"/>
        <v>610467</v>
      </c>
      <c r="J781" s="51">
        <f>SUM(H781)</f>
        <v>625379</v>
      </c>
      <c r="K781" s="51">
        <f>SUM(I781)</f>
        <v>610467</v>
      </c>
      <c r="L781" s="51">
        <v>0</v>
      </c>
      <c r="M781" s="51">
        <v>0</v>
      </c>
      <c r="N781" s="54">
        <v>0</v>
      </c>
      <c r="O781" s="51">
        <v>0</v>
      </c>
      <c r="P781" s="51">
        <v>0</v>
      </c>
      <c r="Q781" s="51">
        <v>0</v>
      </c>
      <c r="R781" s="54">
        <v>0</v>
      </c>
      <c r="S781" s="51">
        <v>0</v>
      </c>
      <c r="T781" s="51">
        <v>0</v>
      </c>
      <c r="U781" s="51">
        <v>0</v>
      </c>
      <c r="V781" s="54">
        <v>0</v>
      </c>
      <c r="W781" s="51">
        <v>0</v>
      </c>
      <c r="X781" s="51">
        <v>0</v>
      </c>
      <c r="Y781" s="51">
        <v>0</v>
      </c>
      <c r="Z781" s="51">
        <v>0</v>
      </c>
      <c r="AA781" s="51">
        <v>0</v>
      </c>
      <c r="AB781" s="54">
        <v>0</v>
      </c>
      <c r="AC781" s="55">
        <v>0</v>
      </c>
    </row>
    <row r="782" spans="1:29">
      <c r="A782" s="48"/>
      <c r="B782" s="82"/>
      <c r="C782" s="59">
        <v>4117</v>
      </c>
      <c r="D782" s="60" t="s">
        <v>5</v>
      </c>
      <c r="E782" s="51">
        <f>SUM([1]Paragrafy!E770)</f>
        <v>19325</v>
      </c>
      <c r="F782" s="52">
        <f>ROUND([1]Paragrafy!$F770,0)</f>
        <v>14912</v>
      </c>
      <c r="G782" s="53">
        <f t="shared" si="207"/>
        <v>0.77164294954721868</v>
      </c>
      <c r="H782" s="51">
        <f t="shared" si="210"/>
        <v>19325</v>
      </c>
      <c r="I782" s="51">
        <f t="shared" si="211"/>
        <v>14912</v>
      </c>
      <c r="J782" s="51">
        <v>0</v>
      </c>
      <c r="K782" s="51">
        <v>0</v>
      </c>
      <c r="L782" s="51">
        <v>0</v>
      </c>
      <c r="M782" s="51">
        <v>0</v>
      </c>
      <c r="N782" s="54">
        <v>0</v>
      </c>
      <c r="O782" s="51">
        <v>0</v>
      </c>
      <c r="P782" s="51">
        <v>0</v>
      </c>
      <c r="Q782" s="51">
        <v>0</v>
      </c>
      <c r="R782" s="54">
        <f>SUM(H782)</f>
        <v>19325</v>
      </c>
      <c r="S782" s="51">
        <f>SUM(I782)</f>
        <v>14912</v>
      </c>
      <c r="T782" s="51">
        <v>0</v>
      </c>
      <c r="U782" s="51">
        <v>0</v>
      </c>
      <c r="V782" s="54">
        <v>0</v>
      </c>
      <c r="W782" s="51">
        <v>0</v>
      </c>
      <c r="X782" s="51">
        <v>0</v>
      </c>
      <c r="Y782" s="51">
        <v>0</v>
      </c>
      <c r="Z782" s="51">
        <v>0</v>
      </c>
      <c r="AA782" s="51">
        <v>0</v>
      </c>
      <c r="AB782" s="54">
        <v>0</v>
      </c>
      <c r="AC782" s="55">
        <v>0</v>
      </c>
    </row>
    <row r="783" spans="1:29">
      <c r="A783" s="48"/>
      <c r="B783" s="82"/>
      <c r="C783" s="59">
        <v>4119</v>
      </c>
      <c r="D783" s="60" t="s">
        <v>5</v>
      </c>
      <c r="E783" s="51">
        <f>SUM([1]Paragrafy!E771)</f>
        <v>737</v>
      </c>
      <c r="F783" s="52">
        <f>ROUND([1]Paragrafy!$F771,0)</f>
        <v>0</v>
      </c>
      <c r="G783" s="53">
        <f t="shared" si="207"/>
        <v>0</v>
      </c>
      <c r="H783" s="51">
        <f t="shared" si="210"/>
        <v>737</v>
      </c>
      <c r="I783" s="51">
        <f t="shared" si="211"/>
        <v>0</v>
      </c>
      <c r="J783" s="51">
        <v>0</v>
      </c>
      <c r="K783" s="51">
        <v>0</v>
      </c>
      <c r="L783" s="51">
        <v>0</v>
      </c>
      <c r="M783" s="51">
        <v>0</v>
      </c>
      <c r="N783" s="54">
        <v>0</v>
      </c>
      <c r="O783" s="51">
        <v>0</v>
      </c>
      <c r="P783" s="51">
        <v>0</v>
      </c>
      <c r="Q783" s="51">
        <v>0</v>
      </c>
      <c r="R783" s="54">
        <f>SUM(H783)</f>
        <v>737</v>
      </c>
      <c r="S783" s="51">
        <f>SUM(I783)</f>
        <v>0</v>
      </c>
      <c r="T783" s="51">
        <v>0</v>
      </c>
      <c r="U783" s="51">
        <v>0</v>
      </c>
      <c r="V783" s="54">
        <v>0</v>
      </c>
      <c r="W783" s="51">
        <v>0</v>
      </c>
      <c r="X783" s="51">
        <v>0</v>
      </c>
      <c r="Y783" s="51">
        <v>0</v>
      </c>
      <c r="Z783" s="51">
        <v>0</v>
      </c>
      <c r="AA783" s="51">
        <v>0</v>
      </c>
      <c r="AB783" s="54">
        <v>0</v>
      </c>
      <c r="AC783" s="55">
        <v>0</v>
      </c>
    </row>
    <row r="784" spans="1:29">
      <c r="A784" s="48"/>
      <c r="B784" s="82"/>
      <c r="C784" s="59">
        <v>4120</v>
      </c>
      <c r="D784" s="60" t="s">
        <v>4</v>
      </c>
      <c r="E784" s="51">
        <f>SUM([1]Paragrafy!E772)</f>
        <v>87055</v>
      </c>
      <c r="F784" s="52">
        <f>ROUND([1]Paragrafy!$F772,0)</f>
        <v>65023</v>
      </c>
      <c r="G784" s="53">
        <f t="shared" si="207"/>
        <v>0.74691861466888754</v>
      </c>
      <c r="H784" s="51">
        <f t="shared" si="210"/>
        <v>87055</v>
      </c>
      <c r="I784" s="51">
        <f t="shared" si="211"/>
        <v>65023</v>
      </c>
      <c r="J784" s="51">
        <f>SUM(H784)</f>
        <v>87055</v>
      </c>
      <c r="K784" s="51">
        <f>SUM(I784)</f>
        <v>65023</v>
      </c>
      <c r="L784" s="51">
        <v>0</v>
      </c>
      <c r="M784" s="51">
        <v>0</v>
      </c>
      <c r="N784" s="54">
        <v>0</v>
      </c>
      <c r="O784" s="51">
        <v>0</v>
      </c>
      <c r="P784" s="51">
        <v>0</v>
      </c>
      <c r="Q784" s="51">
        <v>0</v>
      </c>
      <c r="R784" s="54">
        <v>0</v>
      </c>
      <c r="S784" s="51">
        <v>0</v>
      </c>
      <c r="T784" s="51">
        <v>0</v>
      </c>
      <c r="U784" s="51">
        <v>0</v>
      </c>
      <c r="V784" s="54">
        <v>0</v>
      </c>
      <c r="W784" s="51">
        <v>0</v>
      </c>
      <c r="X784" s="51">
        <v>0</v>
      </c>
      <c r="Y784" s="51">
        <v>0</v>
      </c>
      <c r="Z784" s="51">
        <v>0</v>
      </c>
      <c r="AA784" s="51">
        <v>0</v>
      </c>
      <c r="AB784" s="54">
        <v>0</v>
      </c>
      <c r="AC784" s="55">
        <v>0</v>
      </c>
    </row>
    <row r="785" spans="1:30">
      <c r="A785" s="48"/>
      <c r="B785" s="82"/>
      <c r="C785" s="59">
        <v>4127</v>
      </c>
      <c r="D785" s="60" t="s">
        <v>4</v>
      </c>
      <c r="E785" s="51">
        <f>SUM([1]Paragrafy!E773)</f>
        <v>2452</v>
      </c>
      <c r="F785" s="52">
        <f>ROUND([1]Paragrafy!$F773,0)</f>
        <v>1854</v>
      </c>
      <c r="G785" s="53">
        <f t="shared" si="207"/>
        <v>0.75611745513866235</v>
      </c>
      <c r="H785" s="51">
        <f t="shared" si="210"/>
        <v>2452</v>
      </c>
      <c r="I785" s="51">
        <f t="shared" si="211"/>
        <v>1854</v>
      </c>
      <c r="J785" s="51">
        <v>0</v>
      </c>
      <c r="K785" s="51">
        <v>0</v>
      </c>
      <c r="L785" s="51">
        <v>0</v>
      </c>
      <c r="M785" s="51">
        <v>0</v>
      </c>
      <c r="N785" s="54">
        <v>0</v>
      </c>
      <c r="O785" s="51">
        <v>0</v>
      </c>
      <c r="P785" s="51">
        <v>0</v>
      </c>
      <c r="Q785" s="51">
        <v>0</v>
      </c>
      <c r="R785" s="54">
        <f>SUM(H785)</f>
        <v>2452</v>
      </c>
      <c r="S785" s="51">
        <f>SUM(I785)</f>
        <v>1854</v>
      </c>
      <c r="T785" s="51">
        <v>0</v>
      </c>
      <c r="U785" s="51">
        <v>0</v>
      </c>
      <c r="V785" s="54">
        <v>0</v>
      </c>
      <c r="W785" s="51">
        <v>0</v>
      </c>
      <c r="X785" s="51">
        <v>0</v>
      </c>
      <c r="Y785" s="51">
        <v>0</v>
      </c>
      <c r="Z785" s="51">
        <v>0</v>
      </c>
      <c r="AA785" s="51">
        <v>0</v>
      </c>
      <c r="AB785" s="54">
        <v>0</v>
      </c>
      <c r="AC785" s="55">
        <v>0</v>
      </c>
    </row>
    <row r="786" spans="1:30">
      <c r="A786" s="48"/>
      <c r="B786" s="82"/>
      <c r="C786" s="59">
        <v>4129</v>
      </c>
      <c r="D786" s="60" t="s">
        <v>4</v>
      </c>
      <c r="E786" s="51">
        <f>SUM([1]Paragrafy!E774)</f>
        <v>105</v>
      </c>
      <c r="F786" s="52">
        <f>ROUND([1]Paragrafy!$F774,0)</f>
        <v>0</v>
      </c>
      <c r="G786" s="53">
        <f t="shared" si="207"/>
        <v>0</v>
      </c>
      <c r="H786" s="51">
        <f t="shared" si="210"/>
        <v>105</v>
      </c>
      <c r="I786" s="51">
        <f t="shared" si="211"/>
        <v>0</v>
      </c>
      <c r="J786" s="51">
        <v>0</v>
      </c>
      <c r="K786" s="51">
        <v>0</v>
      </c>
      <c r="L786" s="51">
        <v>0</v>
      </c>
      <c r="M786" s="51">
        <v>0</v>
      </c>
      <c r="N786" s="54">
        <v>0</v>
      </c>
      <c r="O786" s="51">
        <v>0</v>
      </c>
      <c r="P786" s="51">
        <v>0</v>
      </c>
      <c r="Q786" s="51">
        <v>0</v>
      </c>
      <c r="R786" s="54">
        <f>SUM(H786)</f>
        <v>105</v>
      </c>
      <c r="S786" s="51">
        <f>SUM(I786)</f>
        <v>0</v>
      </c>
      <c r="T786" s="51">
        <v>0</v>
      </c>
      <c r="U786" s="51">
        <v>0</v>
      </c>
      <c r="V786" s="54">
        <v>0</v>
      </c>
      <c r="W786" s="51">
        <v>0</v>
      </c>
      <c r="X786" s="51">
        <v>0</v>
      </c>
      <c r="Y786" s="51">
        <v>0</v>
      </c>
      <c r="Z786" s="51">
        <v>0</v>
      </c>
      <c r="AA786" s="51">
        <v>0</v>
      </c>
      <c r="AB786" s="54">
        <v>0</v>
      </c>
      <c r="AC786" s="55">
        <v>0</v>
      </c>
    </row>
    <row r="787" spans="1:30" ht="24" customHeight="1">
      <c r="A787" s="48"/>
      <c r="B787" s="82"/>
      <c r="C787" s="59">
        <v>4140</v>
      </c>
      <c r="D787" s="60" t="s">
        <v>95</v>
      </c>
      <c r="E787" s="51">
        <f>SUM([1]Paragrafy!E775)</f>
        <v>14040</v>
      </c>
      <c r="F787" s="52">
        <f>ROUND([1]Paragrafy!$F775,0)</f>
        <v>10204</v>
      </c>
      <c r="G787" s="53">
        <f t="shared" si="207"/>
        <v>0.72678062678062683</v>
      </c>
      <c r="H787" s="51">
        <f t="shared" si="210"/>
        <v>14040</v>
      </c>
      <c r="I787" s="51">
        <f t="shared" si="211"/>
        <v>10204</v>
      </c>
      <c r="J787" s="51">
        <v>0</v>
      </c>
      <c r="K787" s="51">
        <v>0</v>
      </c>
      <c r="L787" s="51">
        <f>SUM(H787)</f>
        <v>14040</v>
      </c>
      <c r="M787" s="51">
        <f>SUM(I787)</f>
        <v>10204</v>
      </c>
      <c r="N787" s="54">
        <v>0</v>
      </c>
      <c r="O787" s="51">
        <v>0</v>
      </c>
      <c r="P787" s="51">
        <v>0</v>
      </c>
      <c r="Q787" s="51">
        <v>0</v>
      </c>
      <c r="R787" s="54">
        <v>0</v>
      </c>
      <c r="S787" s="51">
        <v>0</v>
      </c>
      <c r="T787" s="51">
        <v>0</v>
      </c>
      <c r="U787" s="51">
        <v>0</v>
      </c>
      <c r="V787" s="54">
        <v>0</v>
      </c>
      <c r="W787" s="51">
        <v>0</v>
      </c>
      <c r="X787" s="51">
        <v>0</v>
      </c>
      <c r="Y787" s="51">
        <v>0</v>
      </c>
      <c r="Z787" s="51">
        <v>0</v>
      </c>
      <c r="AA787" s="51">
        <v>0</v>
      </c>
      <c r="AB787" s="54">
        <v>0</v>
      </c>
      <c r="AC787" s="55">
        <v>0</v>
      </c>
    </row>
    <row r="788" spans="1:30">
      <c r="A788" s="48"/>
      <c r="B788" s="82"/>
      <c r="C788" s="59">
        <v>4170</v>
      </c>
      <c r="D788" s="60" t="s">
        <v>3</v>
      </c>
      <c r="E788" s="51">
        <f>SUM([1]Paragrafy!E776)</f>
        <v>43201</v>
      </c>
      <c r="F788" s="52">
        <f>ROUND([1]Paragrafy!$F776,0)</f>
        <v>42761</v>
      </c>
      <c r="G788" s="53">
        <f t="shared" si="207"/>
        <v>0.98981505057753294</v>
      </c>
      <c r="H788" s="51">
        <f t="shared" si="210"/>
        <v>43201</v>
      </c>
      <c r="I788" s="51">
        <f t="shared" si="211"/>
        <v>42761</v>
      </c>
      <c r="J788" s="51">
        <f>SUM(H788)</f>
        <v>43201</v>
      </c>
      <c r="K788" s="51">
        <f>SUM(I788)</f>
        <v>42761</v>
      </c>
      <c r="L788" s="51">
        <v>0</v>
      </c>
      <c r="M788" s="51">
        <v>0</v>
      </c>
      <c r="N788" s="54">
        <v>0</v>
      </c>
      <c r="O788" s="51">
        <v>0</v>
      </c>
      <c r="P788" s="51">
        <v>0</v>
      </c>
      <c r="Q788" s="51">
        <v>0</v>
      </c>
      <c r="R788" s="54">
        <v>0</v>
      </c>
      <c r="S788" s="51">
        <v>0</v>
      </c>
      <c r="T788" s="51">
        <v>0</v>
      </c>
      <c r="U788" s="51">
        <v>0</v>
      </c>
      <c r="V788" s="54">
        <v>0</v>
      </c>
      <c r="W788" s="51">
        <v>0</v>
      </c>
      <c r="X788" s="51">
        <v>0</v>
      </c>
      <c r="Y788" s="51">
        <v>0</v>
      </c>
      <c r="Z788" s="51">
        <v>0</v>
      </c>
      <c r="AA788" s="51">
        <v>0</v>
      </c>
      <c r="AB788" s="54">
        <v>0</v>
      </c>
      <c r="AC788" s="55">
        <v>0</v>
      </c>
    </row>
    <row r="789" spans="1:30">
      <c r="A789" s="48"/>
      <c r="B789" s="82"/>
      <c r="C789" s="59">
        <v>4177</v>
      </c>
      <c r="D789" s="60" t="s">
        <v>3</v>
      </c>
      <c r="E789" s="51">
        <f>SUM([1]Paragrafy!E777)</f>
        <v>200334</v>
      </c>
      <c r="F789" s="52">
        <f>ROUND([1]Paragrafy!$F777,0)</f>
        <v>151961</v>
      </c>
      <c r="G789" s="53">
        <f t="shared" si="207"/>
        <v>0.75853824113730073</v>
      </c>
      <c r="H789" s="51">
        <f t="shared" si="210"/>
        <v>200334</v>
      </c>
      <c r="I789" s="51">
        <f t="shared" si="211"/>
        <v>151961</v>
      </c>
      <c r="J789" s="51">
        <v>0</v>
      </c>
      <c r="K789" s="51">
        <v>0</v>
      </c>
      <c r="L789" s="51">
        <v>0</v>
      </c>
      <c r="M789" s="51">
        <v>0</v>
      </c>
      <c r="N789" s="54">
        <v>0</v>
      </c>
      <c r="O789" s="51">
        <v>0</v>
      </c>
      <c r="P789" s="51">
        <v>0</v>
      </c>
      <c r="Q789" s="51">
        <v>0</v>
      </c>
      <c r="R789" s="54">
        <f>SUM(H789)</f>
        <v>200334</v>
      </c>
      <c r="S789" s="51">
        <f>SUM(I789)</f>
        <v>151961</v>
      </c>
      <c r="T789" s="51">
        <v>0</v>
      </c>
      <c r="U789" s="51">
        <v>0</v>
      </c>
      <c r="V789" s="54">
        <v>0</v>
      </c>
      <c r="W789" s="51">
        <v>0</v>
      </c>
      <c r="X789" s="51">
        <v>0</v>
      </c>
      <c r="Y789" s="51">
        <v>0</v>
      </c>
      <c r="Z789" s="51">
        <v>0</v>
      </c>
      <c r="AA789" s="51">
        <v>0</v>
      </c>
      <c r="AB789" s="54">
        <v>0</v>
      </c>
      <c r="AC789" s="55">
        <v>0</v>
      </c>
    </row>
    <row r="790" spans="1:30">
      <c r="A790" s="48"/>
      <c r="B790" s="82"/>
      <c r="C790" s="59">
        <v>4179</v>
      </c>
      <c r="D790" s="60" t="s">
        <v>3</v>
      </c>
      <c r="E790" s="51">
        <f>SUM([1]Paragrafy!E778)</f>
        <v>7968</v>
      </c>
      <c r="F790" s="52">
        <f>ROUND([1]Paragrafy!$F778,0)</f>
        <v>0</v>
      </c>
      <c r="G790" s="53">
        <f t="shared" si="207"/>
        <v>0</v>
      </c>
      <c r="H790" s="51">
        <f t="shared" si="210"/>
        <v>7968</v>
      </c>
      <c r="I790" s="51">
        <f t="shared" si="211"/>
        <v>0</v>
      </c>
      <c r="J790" s="51">
        <v>0</v>
      </c>
      <c r="K790" s="51">
        <v>0</v>
      </c>
      <c r="L790" s="51">
        <v>0</v>
      </c>
      <c r="M790" s="51">
        <v>0</v>
      </c>
      <c r="N790" s="54">
        <v>0</v>
      </c>
      <c r="O790" s="51">
        <v>0</v>
      </c>
      <c r="P790" s="51">
        <v>0</v>
      </c>
      <c r="Q790" s="51">
        <v>0</v>
      </c>
      <c r="R790" s="54">
        <f>SUM(H790)</f>
        <v>7968</v>
      </c>
      <c r="S790" s="51">
        <f>SUM(I790)</f>
        <v>0</v>
      </c>
      <c r="T790" s="51"/>
      <c r="U790" s="51"/>
      <c r="V790" s="54"/>
      <c r="W790" s="51"/>
      <c r="X790" s="51"/>
      <c r="Y790" s="51"/>
      <c r="Z790" s="51"/>
      <c r="AA790" s="51"/>
      <c r="AB790" s="54"/>
      <c r="AC790" s="55"/>
    </row>
    <row r="791" spans="1:30">
      <c r="A791" s="48"/>
      <c r="B791" s="82"/>
      <c r="C791" s="59">
        <v>4210</v>
      </c>
      <c r="D791" s="60" t="s">
        <v>2</v>
      </c>
      <c r="E791" s="51">
        <f>SUM([1]Paragrafy!E779)</f>
        <v>40831</v>
      </c>
      <c r="F791" s="52">
        <f>ROUND([1]Paragrafy!$F779,0)</f>
        <v>40828</v>
      </c>
      <c r="G791" s="53">
        <f t="shared" si="207"/>
        <v>0.99992652641375424</v>
      </c>
      <c r="H791" s="51">
        <f t="shared" si="210"/>
        <v>40831</v>
      </c>
      <c r="I791" s="51">
        <f t="shared" si="211"/>
        <v>40828</v>
      </c>
      <c r="J791" s="51">
        <v>0</v>
      </c>
      <c r="K791" s="51">
        <v>0</v>
      </c>
      <c r="L791" s="51">
        <f>SUM(H791)</f>
        <v>40831</v>
      </c>
      <c r="M791" s="51">
        <f>SUM(I791)</f>
        <v>40828</v>
      </c>
      <c r="N791" s="54">
        <v>0</v>
      </c>
      <c r="O791" s="51">
        <v>0</v>
      </c>
      <c r="P791" s="54">
        <v>0</v>
      </c>
      <c r="Q791" s="51">
        <v>0</v>
      </c>
      <c r="R791" s="54">
        <v>0</v>
      </c>
      <c r="S791" s="51">
        <v>0</v>
      </c>
      <c r="T791" s="54">
        <v>0</v>
      </c>
      <c r="U791" s="51">
        <v>0</v>
      </c>
      <c r="V791" s="54">
        <v>0</v>
      </c>
      <c r="W791" s="51">
        <v>0</v>
      </c>
      <c r="X791" s="54">
        <v>0</v>
      </c>
      <c r="Y791" s="51">
        <v>0</v>
      </c>
      <c r="Z791" s="54">
        <v>0</v>
      </c>
      <c r="AA791" s="51">
        <v>0</v>
      </c>
      <c r="AB791" s="54">
        <v>0</v>
      </c>
      <c r="AC791" s="55">
        <v>0</v>
      </c>
    </row>
    <row r="792" spans="1:30">
      <c r="A792" s="48"/>
      <c r="B792" s="82"/>
      <c r="C792" s="59">
        <v>4217</v>
      </c>
      <c r="D792" s="60" t="s">
        <v>2</v>
      </c>
      <c r="E792" s="51">
        <f>SUM([1]Paragrafy!E780)</f>
        <v>25642</v>
      </c>
      <c r="F792" s="52">
        <f>ROUND([1]Paragrafy!$F780,0)</f>
        <v>7245</v>
      </c>
      <c r="G792" s="53">
        <f t="shared" si="207"/>
        <v>0.28254426331799393</v>
      </c>
      <c r="H792" s="51">
        <f t="shared" si="210"/>
        <v>25642</v>
      </c>
      <c r="I792" s="51">
        <f t="shared" si="211"/>
        <v>7245</v>
      </c>
      <c r="J792" s="54">
        <v>0</v>
      </c>
      <c r="K792" s="51">
        <v>0</v>
      </c>
      <c r="L792" s="51">
        <v>0</v>
      </c>
      <c r="M792" s="51">
        <v>0</v>
      </c>
      <c r="N792" s="54">
        <v>0</v>
      </c>
      <c r="O792" s="51">
        <v>0</v>
      </c>
      <c r="P792" s="54">
        <v>0</v>
      </c>
      <c r="Q792" s="51">
        <v>0</v>
      </c>
      <c r="R792" s="54">
        <f>SUM(H792)</f>
        <v>25642</v>
      </c>
      <c r="S792" s="51">
        <f>SUM(I792)</f>
        <v>7245</v>
      </c>
      <c r="T792" s="54">
        <v>0</v>
      </c>
      <c r="U792" s="51">
        <v>0</v>
      </c>
      <c r="V792" s="54">
        <v>0</v>
      </c>
      <c r="W792" s="51">
        <v>0</v>
      </c>
      <c r="X792" s="54">
        <v>0</v>
      </c>
      <c r="Y792" s="51">
        <v>0</v>
      </c>
      <c r="Z792" s="54">
        <v>0</v>
      </c>
      <c r="AA792" s="51">
        <v>0</v>
      </c>
      <c r="AB792" s="54">
        <v>0</v>
      </c>
      <c r="AC792" s="55">
        <v>0</v>
      </c>
    </row>
    <row r="793" spans="1:30">
      <c r="A793" s="48"/>
      <c r="B793" s="82"/>
      <c r="C793" s="59">
        <v>4219</v>
      </c>
      <c r="D793" s="60" t="s">
        <v>2</v>
      </c>
      <c r="E793" s="51">
        <f>SUM([1]Paragrafy!E781)</f>
        <v>2400</v>
      </c>
      <c r="F793" s="52">
        <f>ROUND([1]Paragrafy!$F781,0)</f>
        <v>0</v>
      </c>
      <c r="G793" s="53">
        <f t="shared" si="207"/>
        <v>0</v>
      </c>
      <c r="H793" s="51">
        <f t="shared" si="210"/>
        <v>2400</v>
      </c>
      <c r="I793" s="51">
        <f t="shared" si="211"/>
        <v>0</v>
      </c>
      <c r="J793" s="54">
        <v>0</v>
      </c>
      <c r="K793" s="51">
        <v>0</v>
      </c>
      <c r="L793" s="51">
        <v>0</v>
      </c>
      <c r="M793" s="51">
        <v>0</v>
      </c>
      <c r="N793" s="54">
        <v>0</v>
      </c>
      <c r="O793" s="51">
        <v>0</v>
      </c>
      <c r="P793" s="54">
        <v>0</v>
      </c>
      <c r="Q793" s="51">
        <v>0</v>
      </c>
      <c r="R793" s="54">
        <f>SUM(H793)</f>
        <v>2400</v>
      </c>
      <c r="S793" s="51">
        <f>SUM(I793)</f>
        <v>0</v>
      </c>
      <c r="T793" s="54">
        <v>0</v>
      </c>
      <c r="U793" s="51">
        <v>0</v>
      </c>
      <c r="V793" s="54">
        <v>0</v>
      </c>
      <c r="W793" s="51">
        <v>0</v>
      </c>
      <c r="X793" s="54">
        <v>0</v>
      </c>
      <c r="Y793" s="51">
        <v>0</v>
      </c>
      <c r="Z793" s="54">
        <v>0</v>
      </c>
      <c r="AA793" s="51">
        <v>0</v>
      </c>
      <c r="AB793" s="54">
        <v>0</v>
      </c>
      <c r="AC793" s="55">
        <v>0</v>
      </c>
    </row>
    <row r="794" spans="1:30" ht="25.5" customHeight="1">
      <c r="A794" s="48"/>
      <c r="B794" s="82"/>
      <c r="C794" s="59">
        <v>4240</v>
      </c>
      <c r="D794" s="60" t="s">
        <v>37</v>
      </c>
      <c r="E794" s="51">
        <f>SUM([1]Paragrafy!E782)</f>
        <v>24180</v>
      </c>
      <c r="F794" s="52">
        <f>ROUND([1]Paragrafy!$F782,0)</f>
        <v>24000</v>
      </c>
      <c r="G794" s="53">
        <f t="shared" si="207"/>
        <v>0.99255583126550873</v>
      </c>
      <c r="H794" s="54">
        <f t="shared" si="210"/>
        <v>24180</v>
      </c>
      <c r="I794" s="51">
        <f t="shared" si="211"/>
        <v>24000</v>
      </c>
      <c r="J794" s="54">
        <v>0</v>
      </c>
      <c r="K794" s="51">
        <v>0</v>
      </c>
      <c r="L794" s="54">
        <f>SUM(H794)</f>
        <v>24180</v>
      </c>
      <c r="M794" s="51">
        <f>SUM(I794)</f>
        <v>24000</v>
      </c>
      <c r="N794" s="54">
        <v>0</v>
      </c>
      <c r="O794" s="51">
        <v>0</v>
      </c>
      <c r="P794" s="54">
        <v>0</v>
      </c>
      <c r="Q794" s="51">
        <v>0</v>
      </c>
      <c r="R794" s="54">
        <v>0</v>
      </c>
      <c r="S794" s="51">
        <v>0</v>
      </c>
      <c r="T794" s="54">
        <v>0</v>
      </c>
      <c r="U794" s="51">
        <v>0</v>
      </c>
      <c r="V794" s="54">
        <v>0</v>
      </c>
      <c r="W794" s="51">
        <v>0</v>
      </c>
      <c r="X794" s="54">
        <v>0</v>
      </c>
      <c r="Y794" s="51">
        <v>0</v>
      </c>
      <c r="Z794" s="54">
        <v>0</v>
      </c>
      <c r="AA794" s="51">
        <v>0</v>
      </c>
      <c r="AB794" s="54">
        <v>0</v>
      </c>
      <c r="AC794" s="55">
        <v>0</v>
      </c>
      <c r="AD794" s="2"/>
    </row>
    <row r="795" spans="1:30" ht="26.25" customHeight="1">
      <c r="A795" s="48"/>
      <c r="B795" s="82"/>
      <c r="C795" s="59">
        <v>4247</v>
      </c>
      <c r="D795" s="60" t="s">
        <v>37</v>
      </c>
      <c r="E795" s="51">
        <f>SUM([1]Paragrafy!E783)</f>
        <v>36675</v>
      </c>
      <c r="F795" s="52">
        <f>ROUND([1]Paragrafy!$F783,0)</f>
        <v>16268</v>
      </c>
      <c r="G795" s="53">
        <f t="shared" si="207"/>
        <v>0.44357191547375596</v>
      </c>
      <c r="H795" s="54">
        <f t="shared" si="210"/>
        <v>36675</v>
      </c>
      <c r="I795" s="51">
        <f t="shared" si="211"/>
        <v>16268</v>
      </c>
      <c r="J795" s="54">
        <v>0</v>
      </c>
      <c r="K795" s="51">
        <v>0</v>
      </c>
      <c r="L795" s="54">
        <v>0</v>
      </c>
      <c r="M795" s="51">
        <v>0</v>
      </c>
      <c r="N795" s="54">
        <v>0</v>
      </c>
      <c r="O795" s="51">
        <v>0</v>
      </c>
      <c r="P795" s="54">
        <v>0</v>
      </c>
      <c r="Q795" s="51">
        <v>0</v>
      </c>
      <c r="R795" s="54">
        <f>SUM(H795)</f>
        <v>36675</v>
      </c>
      <c r="S795" s="51">
        <f>SUM(I795)</f>
        <v>16268</v>
      </c>
      <c r="T795" s="54">
        <v>0</v>
      </c>
      <c r="U795" s="51">
        <v>0</v>
      </c>
      <c r="V795" s="54">
        <v>0</v>
      </c>
      <c r="W795" s="51">
        <v>0</v>
      </c>
      <c r="X795" s="54">
        <v>0</v>
      </c>
      <c r="Y795" s="51">
        <v>0</v>
      </c>
      <c r="Z795" s="54">
        <v>0</v>
      </c>
      <c r="AA795" s="51">
        <v>0</v>
      </c>
      <c r="AB795" s="54">
        <v>0</v>
      </c>
      <c r="AC795" s="55">
        <v>0</v>
      </c>
      <c r="AD795" s="2"/>
    </row>
    <row r="796" spans="1:30" ht="24.75" customHeight="1">
      <c r="A796" s="48"/>
      <c r="B796" s="82"/>
      <c r="C796" s="59">
        <v>4249</v>
      </c>
      <c r="D796" s="60" t="s">
        <v>37</v>
      </c>
      <c r="E796" s="51">
        <f>SUM([1]Paragrafy!E784)</f>
        <v>3225</v>
      </c>
      <c r="F796" s="52">
        <f>ROUND([1]Paragrafy!$F784,0)</f>
        <v>0</v>
      </c>
      <c r="G796" s="53">
        <f t="shared" si="207"/>
        <v>0</v>
      </c>
      <c r="H796" s="54">
        <f t="shared" si="210"/>
        <v>3225</v>
      </c>
      <c r="I796" s="51">
        <f t="shared" si="211"/>
        <v>0</v>
      </c>
      <c r="J796" s="54">
        <v>0</v>
      </c>
      <c r="K796" s="51">
        <v>0</v>
      </c>
      <c r="L796" s="54">
        <v>0</v>
      </c>
      <c r="M796" s="51">
        <v>0</v>
      </c>
      <c r="N796" s="54">
        <v>0</v>
      </c>
      <c r="O796" s="51">
        <v>0</v>
      </c>
      <c r="P796" s="54">
        <v>0</v>
      </c>
      <c r="Q796" s="51">
        <v>0</v>
      </c>
      <c r="R796" s="54">
        <f>SUM(H796)</f>
        <v>3225</v>
      </c>
      <c r="S796" s="51">
        <f>SUM(I796)</f>
        <v>0</v>
      </c>
      <c r="T796" s="54">
        <v>0</v>
      </c>
      <c r="U796" s="51">
        <v>0</v>
      </c>
      <c r="V796" s="54">
        <v>0</v>
      </c>
      <c r="W796" s="51">
        <v>0</v>
      </c>
      <c r="X796" s="54">
        <v>0</v>
      </c>
      <c r="Y796" s="51">
        <v>0</v>
      </c>
      <c r="Z796" s="54">
        <v>0</v>
      </c>
      <c r="AA796" s="51">
        <v>0</v>
      </c>
      <c r="AB796" s="54">
        <v>0</v>
      </c>
      <c r="AC796" s="55">
        <v>0</v>
      </c>
      <c r="AD796" s="2"/>
    </row>
    <row r="797" spans="1:30">
      <c r="A797" s="48"/>
      <c r="B797" s="82"/>
      <c r="C797" s="59">
        <v>4260</v>
      </c>
      <c r="D797" s="60" t="s">
        <v>36</v>
      </c>
      <c r="E797" s="51">
        <f>SUM([1]Paragrafy!E785)</f>
        <v>94611</v>
      </c>
      <c r="F797" s="52">
        <f>ROUND([1]Paragrafy!$F785,0)</f>
        <v>94611</v>
      </c>
      <c r="G797" s="53">
        <f t="shared" si="207"/>
        <v>1</v>
      </c>
      <c r="H797" s="51">
        <f t="shared" si="210"/>
        <v>94611</v>
      </c>
      <c r="I797" s="51">
        <f t="shared" si="211"/>
        <v>94611</v>
      </c>
      <c r="J797" s="51">
        <v>0</v>
      </c>
      <c r="K797" s="51">
        <v>0</v>
      </c>
      <c r="L797" s="51">
        <f t="shared" ref="L797:M800" si="212">SUM(H797)</f>
        <v>94611</v>
      </c>
      <c r="M797" s="51">
        <f t="shared" si="212"/>
        <v>94611</v>
      </c>
      <c r="N797" s="54">
        <v>0</v>
      </c>
      <c r="O797" s="51">
        <v>0</v>
      </c>
      <c r="P797" s="51">
        <v>0</v>
      </c>
      <c r="Q797" s="51">
        <v>0</v>
      </c>
      <c r="R797" s="54">
        <v>0</v>
      </c>
      <c r="S797" s="51">
        <v>0</v>
      </c>
      <c r="T797" s="51">
        <v>0</v>
      </c>
      <c r="U797" s="51">
        <v>0</v>
      </c>
      <c r="V797" s="54">
        <v>0</v>
      </c>
      <c r="W797" s="51">
        <v>0</v>
      </c>
      <c r="X797" s="54">
        <v>0</v>
      </c>
      <c r="Y797" s="51">
        <v>0</v>
      </c>
      <c r="Z797" s="51">
        <v>0</v>
      </c>
      <c r="AA797" s="51">
        <v>0</v>
      </c>
      <c r="AB797" s="54">
        <v>0</v>
      </c>
      <c r="AC797" s="55">
        <v>0</v>
      </c>
    </row>
    <row r="798" spans="1:30">
      <c r="A798" s="48"/>
      <c r="B798" s="82"/>
      <c r="C798" s="59">
        <v>4270</v>
      </c>
      <c r="D798" s="60" t="s">
        <v>35</v>
      </c>
      <c r="E798" s="51">
        <f>SUM([1]Paragrafy!E786)</f>
        <v>200</v>
      </c>
      <c r="F798" s="52">
        <f>ROUND([1]Paragrafy!$F786,0)</f>
        <v>198</v>
      </c>
      <c r="G798" s="53">
        <f t="shared" si="207"/>
        <v>0.99</v>
      </c>
      <c r="H798" s="51">
        <f t="shared" si="210"/>
        <v>200</v>
      </c>
      <c r="I798" s="51">
        <f t="shared" si="211"/>
        <v>198</v>
      </c>
      <c r="J798" s="51">
        <v>0</v>
      </c>
      <c r="K798" s="51">
        <v>0</v>
      </c>
      <c r="L798" s="51">
        <f t="shared" si="212"/>
        <v>200</v>
      </c>
      <c r="M798" s="51">
        <f t="shared" si="212"/>
        <v>198</v>
      </c>
      <c r="N798" s="54">
        <v>0</v>
      </c>
      <c r="O798" s="51">
        <v>0</v>
      </c>
      <c r="P798" s="51">
        <v>0</v>
      </c>
      <c r="Q798" s="51">
        <v>0</v>
      </c>
      <c r="R798" s="54">
        <v>0</v>
      </c>
      <c r="S798" s="51">
        <v>0</v>
      </c>
      <c r="T798" s="51">
        <v>0</v>
      </c>
      <c r="U798" s="51">
        <v>0</v>
      </c>
      <c r="V798" s="54">
        <v>0</v>
      </c>
      <c r="W798" s="51">
        <v>0</v>
      </c>
      <c r="X798" s="51">
        <v>0</v>
      </c>
      <c r="Y798" s="51">
        <v>0</v>
      </c>
      <c r="Z798" s="51">
        <v>0</v>
      </c>
      <c r="AA798" s="51">
        <v>0</v>
      </c>
      <c r="AB798" s="54">
        <v>0</v>
      </c>
      <c r="AC798" s="55">
        <v>0</v>
      </c>
    </row>
    <row r="799" spans="1:30">
      <c r="A799" s="48"/>
      <c r="B799" s="82"/>
      <c r="C799" s="59">
        <v>4280</v>
      </c>
      <c r="D799" s="60" t="s">
        <v>34</v>
      </c>
      <c r="E799" s="51">
        <f>SUM([1]Paragrafy!E787)</f>
        <v>1500</v>
      </c>
      <c r="F799" s="52">
        <f>ROUND([1]Paragrafy!$F787,0)</f>
        <v>1318</v>
      </c>
      <c r="G799" s="53">
        <f t="shared" si="207"/>
        <v>0.87866666666666671</v>
      </c>
      <c r="H799" s="51">
        <f t="shared" si="210"/>
        <v>1500</v>
      </c>
      <c r="I799" s="51">
        <f t="shared" si="211"/>
        <v>1318</v>
      </c>
      <c r="J799" s="51">
        <v>0</v>
      </c>
      <c r="K799" s="51">
        <v>0</v>
      </c>
      <c r="L799" s="51">
        <f t="shared" si="212"/>
        <v>1500</v>
      </c>
      <c r="M799" s="51">
        <f t="shared" si="212"/>
        <v>1318</v>
      </c>
      <c r="N799" s="54">
        <v>0</v>
      </c>
      <c r="O799" s="51">
        <v>0</v>
      </c>
      <c r="P799" s="51">
        <v>0</v>
      </c>
      <c r="Q799" s="51">
        <v>0</v>
      </c>
      <c r="R799" s="54">
        <v>0</v>
      </c>
      <c r="S799" s="51">
        <v>0</v>
      </c>
      <c r="T799" s="51">
        <v>0</v>
      </c>
      <c r="U799" s="51">
        <v>0</v>
      </c>
      <c r="V799" s="54">
        <v>0</v>
      </c>
      <c r="W799" s="51">
        <v>0</v>
      </c>
      <c r="X799" s="51">
        <v>0</v>
      </c>
      <c r="Y799" s="51">
        <v>0</v>
      </c>
      <c r="Z799" s="51">
        <v>0</v>
      </c>
      <c r="AA799" s="51">
        <v>0</v>
      </c>
      <c r="AB799" s="54">
        <v>0</v>
      </c>
      <c r="AC799" s="55">
        <v>0</v>
      </c>
    </row>
    <row r="800" spans="1:30">
      <c r="A800" s="48"/>
      <c r="B800" s="82"/>
      <c r="C800" s="59">
        <v>4300</v>
      </c>
      <c r="D800" s="60" t="s">
        <v>1</v>
      </c>
      <c r="E800" s="51">
        <f>SUM([1]Paragrafy!E788)</f>
        <v>393781</v>
      </c>
      <c r="F800" s="52">
        <f>ROUND([1]Paragrafy!$F788,0)</f>
        <v>367750</v>
      </c>
      <c r="G800" s="53">
        <f t="shared" si="207"/>
        <v>0.93389472828805864</v>
      </c>
      <c r="H800" s="51">
        <f t="shared" si="210"/>
        <v>393781</v>
      </c>
      <c r="I800" s="51">
        <f t="shared" si="211"/>
        <v>367750</v>
      </c>
      <c r="J800" s="51">
        <v>0</v>
      </c>
      <c r="K800" s="51">
        <v>0</v>
      </c>
      <c r="L800" s="51">
        <f t="shared" si="212"/>
        <v>393781</v>
      </c>
      <c r="M800" s="51">
        <f t="shared" si="212"/>
        <v>367750</v>
      </c>
      <c r="N800" s="54">
        <v>0</v>
      </c>
      <c r="O800" s="51">
        <v>0</v>
      </c>
      <c r="P800" s="51">
        <v>0</v>
      </c>
      <c r="Q800" s="51">
        <v>0</v>
      </c>
      <c r="R800" s="54">
        <v>0</v>
      </c>
      <c r="S800" s="51">
        <v>0</v>
      </c>
      <c r="T800" s="51">
        <v>0</v>
      </c>
      <c r="U800" s="51">
        <v>0</v>
      </c>
      <c r="V800" s="54">
        <v>0</v>
      </c>
      <c r="W800" s="51">
        <v>0</v>
      </c>
      <c r="X800" s="51">
        <v>0</v>
      </c>
      <c r="Y800" s="51">
        <v>0</v>
      </c>
      <c r="Z800" s="51">
        <v>0</v>
      </c>
      <c r="AA800" s="51">
        <v>0</v>
      </c>
      <c r="AB800" s="54">
        <v>0</v>
      </c>
      <c r="AC800" s="55">
        <v>0</v>
      </c>
    </row>
    <row r="801" spans="1:30">
      <c r="A801" s="48"/>
      <c r="B801" s="82"/>
      <c r="C801" s="59">
        <v>4307</v>
      </c>
      <c r="D801" s="60" t="s">
        <v>1</v>
      </c>
      <c r="E801" s="51">
        <f>SUM([1]Paragrafy!E789)</f>
        <v>31350</v>
      </c>
      <c r="F801" s="52">
        <f>ROUND([1]Paragrafy!$F789,0)</f>
        <v>26218</v>
      </c>
      <c r="G801" s="53">
        <f t="shared" si="207"/>
        <v>0.83629984051036688</v>
      </c>
      <c r="H801" s="51">
        <f t="shared" si="210"/>
        <v>31350</v>
      </c>
      <c r="I801" s="51">
        <f t="shared" si="211"/>
        <v>26218</v>
      </c>
      <c r="J801" s="51">
        <v>0</v>
      </c>
      <c r="K801" s="51">
        <v>0</v>
      </c>
      <c r="L801" s="51">
        <v>0</v>
      </c>
      <c r="M801" s="51">
        <v>0</v>
      </c>
      <c r="N801" s="54">
        <v>0</v>
      </c>
      <c r="O801" s="51">
        <v>0</v>
      </c>
      <c r="P801" s="51">
        <v>0</v>
      </c>
      <c r="Q801" s="51">
        <v>0</v>
      </c>
      <c r="R801" s="54">
        <f>SUM(H801)</f>
        <v>31350</v>
      </c>
      <c r="S801" s="51">
        <f>SUM(I801)</f>
        <v>26218</v>
      </c>
      <c r="T801" s="51">
        <v>0</v>
      </c>
      <c r="U801" s="51">
        <v>0</v>
      </c>
      <c r="V801" s="54">
        <v>0</v>
      </c>
      <c r="W801" s="51">
        <v>0</v>
      </c>
      <c r="X801" s="51">
        <v>0</v>
      </c>
      <c r="Y801" s="51">
        <v>0</v>
      </c>
      <c r="Z801" s="51">
        <v>0</v>
      </c>
      <c r="AA801" s="51">
        <v>0</v>
      </c>
      <c r="AB801" s="54">
        <v>0</v>
      </c>
      <c r="AC801" s="55">
        <v>0</v>
      </c>
    </row>
    <row r="802" spans="1:30">
      <c r="A802" s="48"/>
      <c r="B802" s="82"/>
      <c r="C802" s="59">
        <v>4309</v>
      </c>
      <c r="D802" s="221" t="s">
        <v>1</v>
      </c>
      <c r="E802" s="51">
        <f>SUM([1]Paragrafy!E790)</f>
        <v>315</v>
      </c>
      <c r="F802" s="52">
        <f>ROUND([1]Paragrafy!$F790,0)</f>
        <v>0</v>
      </c>
      <c r="G802" s="53">
        <f t="shared" si="207"/>
        <v>0</v>
      </c>
      <c r="H802" s="51">
        <f t="shared" si="210"/>
        <v>315</v>
      </c>
      <c r="I802" s="51">
        <f t="shared" si="211"/>
        <v>0</v>
      </c>
      <c r="J802" s="51">
        <v>0</v>
      </c>
      <c r="K802" s="51">
        <v>0</v>
      </c>
      <c r="L802" s="51">
        <v>0</v>
      </c>
      <c r="M802" s="51">
        <v>0</v>
      </c>
      <c r="N802" s="54">
        <v>0</v>
      </c>
      <c r="O802" s="51">
        <v>0</v>
      </c>
      <c r="P802" s="51">
        <v>0</v>
      </c>
      <c r="Q802" s="51">
        <v>0</v>
      </c>
      <c r="R802" s="54">
        <f>SUM(H802)</f>
        <v>315</v>
      </c>
      <c r="S802" s="51">
        <f>SUM(I802)</f>
        <v>0</v>
      </c>
      <c r="T802" s="51">
        <v>0</v>
      </c>
      <c r="U802" s="51">
        <v>0</v>
      </c>
      <c r="V802" s="54">
        <v>0</v>
      </c>
      <c r="W802" s="51">
        <v>0</v>
      </c>
      <c r="X802" s="51">
        <v>0</v>
      </c>
      <c r="Y802" s="51">
        <v>0</v>
      </c>
      <c r="Z802" s="51">
        <v>0</v>
      </c>
      <c r="AA802" s="51">
        <v>0</v>
      </c>
      <c r="AB802" s="54">
        <v>0</v>
      </c>
      <c r="AC802" s="55">
        <v>0</v>
      </c>
    </row>
    <row r="803" spans="1:30">
      <c r="A803" s="48"/>
      <c r="B803" s="82"/>
      <c r="C803" s="59">
        <v>4350</v>
      </c>
      <c r="D803" s="221" t="s">
        <v>33</v>
      </c>
      <c r="E803" s="51">
        <f>SUM([1]Paragrafy!E791)</f>
        <v>2100</v>
      </c>
      <c r="F803" s="52">
        <f>ROUND([1]Paragrafy!$F791,0)</f>
        <v>2100</v>
      </c>
      <c r="G803" s="53">
        <f t="shared" si="207"/>
        <v>1</v>
      </c>
      <c r="H803" s="54">
        <f t="shared" si="210"/>
        <v>2100</v>
      </c>
      <c r="I803" s="51">
        <f t="shared" si="211"/>
        <v>2100</v>
      </c>
      <c r="J803" s="54">
        <v>0</v>
      </c>
      <c r="K803" s="51">
        <v>0</v>
      </c>
      <c r="L803" s="54">
        <f>SUM(H803)</f>
        <v>2100</v>
      </c>
      <c r="M803" s="51">
        <f>SUM(I803)</f>
        <v>2100</v>
      </c>
      <c r="N803" s="54">
        <v>0</v>
      </c>
      <c r="O803" s="51">
        <v>0</v>
      </c>
      <c r="P803" s="54">
        <v>0</v>
      </c>
      <c r="Q803" s="51">
        <v>0</v>
      </c>
      <c r="R803" s="54">
        <v>0</v>
      </c>
      <c r="S803" s="51">
        <v>0</v>
      </c>
      <c r="T803" s="54">
        <v>0</v>
      </c>
      <c r="U803" s="51">
        <v>0</v>
      </c>
      <c r="V803" s="54">
        <v>0</v>
      </c>
      <c r="W803" s="51">
        <v>0</v>
      </c>
      <c r="X803" s="54">
        <v>0</v>
      </c>
      <c r="Y803" s="51">
        <v>0</v>
      </c>
      <c r="Z803" s="54">
        <v>0</v>
      </c>
      <c r="AA803" s="51">
        <v>0</v>
      </c>
      <c r="AB803" s="54">
        <v>0</v>
      </c>
      <c r="AC803" s="55">
        <v>0</v>
      </c>
      <c r="AD803" s="2"/>
    </row>
    <row r="804" spans="1:30">
      <c r="A804" s="48"/>
      <c r="B804" s="82"/>
      <c r="C804" s="59">
        <v>4357</v>
      </c>
      <c r="D804" s="221" t="s">
        <v>33</v>
      </c>
      <c r="E804" s="51">
        <f>SUM([1]Paragrafy!E792)</f>
        <v>595</v>
      </c>
      <c r="F804" s="52">
        <f>ROUND([1]Paragrafy!$F792,0)</f>
        <v>0</v>
      </c>
      <c r="G804" s="53">
        <f t="shared" si="207"/>
        <v>0</v>
      </c>
      <c r="H804" s="54">
        <f t="shared" si="210"/>
        <v>595</v>
      </c>
      <c r="I804" s="51">
        <f t="shared" si="211"/>
        <v>0</v>
      </c>
      <c r="J804" s="51">
        <v>0</v>
      </c>
      <c r="K804" s="51">
        <v>0</v>
      </c>
      <c r="L804" s="51">
        <v>0</v>
      </c>
      <c r="M804" s="51">
        <v>0</v>
      </c>
      <c r="N804" s="54">
        <v>0</v>
      </c>
      <c r="O804" s="51">
        <v>0</v>
      </c>
      <c r="P804" s="51">
        <v>0</v>
      </c>
      <c r="Q804" s="51">
        <v>0</v>
      </c>
      <c r="R804" s="54">
        <f>SUM(H804)</f>
        <v>595</v>
      </c>
      <c r="S804" s="51">
        <f>SUM(I804)</f>
        <v>0</v>
      </c>
      <c r="T804" s="51">
        <v>0</v>
      </c>
      <c r="U804" s="51">
        <v>0</v>
      </c>
      <c r="V804" s="54">
        <v>0</v>
      </c>
      <c r="W804" s="51">
        <v>0</v>
      </c>
      <c r="X804" s="51">
        <v>0</v>
      </c>
      <c r="Y804" s="51">
        <v>0</v>
      </c>
      <c r="Z804" s="51">
        <v>0</v>
      </c>
      <c r="AA804" s="51">
        <v>0</v>
      </c>
      <c r="AB804" s="54">
        <v>0</v>
      </c>
      <c r="AC804" s="55">
        <v>0</v>
      </c>
    </row>
    <row r="805" spans="1:30">
      <c r="A805" s="48"/>
      <c r="B805" s="82"/>
      <c r="C805" s="59">
        <v>4359</v>
      </c>
      <c r="D805" s="221" t="s">
        <v>33</v>
      </c>
      <c r="E805" s="51">
        <f>SUM([1]Paragrafy!E793)</f>
        <v>105</v>
      </c>
      <c r="F805" s="52">
        <f>ROUND([1]Paragrafy!$F793,0)</f>
        <v>0</v>
      </c>
      <c r="G805" s="53">
        <f t="shared" si="207"/>
        <v>0</v>
      </c>
      <c r="H805" s="54">
        <f t="shared" si="210"/>
        <v>105</v>
      </c>
      <c r="I805" s="51">
        <f t="shared" si="211"/>
        <v>0</v>
      </c>
      <c r="J805" s="51">
        <v>0</v>
      </c>
      <c r="K805" s="51">
        <v>0</v>
      </c>
      <c r="L805" s="51">
        <v>0</v>
      </c>
      <c r="M805" s="51">
        <v>0</v>
      </c>
      <c r="N805" s="54">
        <v>0</v>
      </c>
      <c r="O805" s="51">
        <v>0</v>
      </c>
      <c r="P805" s="51">
        <v>0</v>
      </c>
      <c r="Q805" s="51">
        <v>0</v>
      </c>
      <c r="R805" s="54">
        <f>SUM(H805)</f>
        <v>105</v>
      </c>
      <c r="S805" s="51">
        <f>SUM(I805)</f>
        <v>0</v>
      </c>
      <c r="T805" s="51">
        <v>0</v>
      </c>
      <c r="U805" s="51">
        <v>0</v>
      </c>
      <c r="V805" s="54">
        <v>0</v>
      </c>
      <c r="W805" s="51">
        <v>0</v>
      </c>
      <c r="X805" s="51">
        <v>0</v>
      </c>
      <c r="Y805" s="51">
        <v>0</v>
      </c>
      <c r="Z805" s="51">
        <v>0</v>
      </c>
      <c r="AA805" s="51">
        <v>0</v>
      </c>
      <c r="AB805" s="54">
        <v>0</v>
      </c>
      <c r="AC805" s="55">
        <v>0</v>
      </c>
    </row>
    <row r="806" spans="1:30" ht="38.25">
      <c r="A806" s="48"/>
      <c r="B806" s="82"/>
      <c r="C806" s="59">
        <v>4360</v>
      </c>
      <c r="D806" s="221" t="s">
        <v>32</v>
      </c>
      <c r="E806" s="51">
        <f>SUM([1]Paragrafy!E794)</f>
        <v>1272</v>
      </c>
      <c r="F806" s="52">
        <f>ROUND([1]Paragrafy!$F794,0)</f>
        <v>1272</v>
      </c>
      <c r="G806" s="53">
        <f t="shared" si="207"/>
        <v>1</v>
      </c>
      <c r="H806" s="51">
        <f t="shared" si="210"/>
        <v>1272</v>
      </c>
      <c r="I806" s="51">
        <f t="shared" si="211"/>
        <v>1272</v>
      </c>
      <c r="J806" s="51">
        <v>0</v>
      </c>
      <c r="K806" s="51">
        <v>0</v>
      </c>
      <c r="L806" s="51">
        <f>SUM(H806)</f>
        <v>1272</v>
      </c>
      <c r="M806" s="51">
        <f>SUM(I806)</f>
        <v>1272</v>
      </c>
      <c r="N806" s="54">
        <v>0</v>
      </c>
      <c r="O806" s="51">
        <v>0</v>
      </c>
      <c r="P806" s="51">
        <v>0</v>
      </c>
      <c r="Q806" s="51">
        <v>0</v>
      </c>
      <c r="R806" s="54">
        <v>0</v>
      </c>
      <c r="S806" s="51">
        <v>0</v>
      </c>
      <c r="T806" s="51">
        <v>0</v>
      </c>
      <c r="U806" s="51">
        <v>0</v>
      </c>
      <c r="V806" s="54">
        <v>0</v>
      </c>
      <c r="W806" s="51">
        <v>0</v>
      </c>
      <c r="X806" s="51">
        <v>0</v>
      </c>
      <c r="Y806" s="51">
        <v>0</v>
      </c>
      <c r="Z806" s="51">
        <v>0</v>
      </c>
      <c r="AA806" s="51">
        <v>0</v>
      </c>
      <c r="AB806" s="54">
        <v>0</v>
      </c>
      <c r="AC806" s="55">
        <v>0</v>
      </c>
    </row>
    <row r="807" spans="1:30" ht="38.25">
      <c r="A807" s="48"/>
      <c r="B807" s="82"/>
      <c r="C807" s="59">
        <v>4370</v>
      </c>
      <c r="D807" s="60" t="s">
        <v>31</v>
      </c>
      <c r="E807" s="51">
        <f>SUM([1]Paragrafy!E795)</f>
        <v>6641</v>
      </c>
      <c r="F807" s="52">
        <f>ROUND([1]Paragrafy!$F795,0)</f>
        <v>6641</v>
      </c>
      <c r="G807" s="53">
        <f t="shared" si="207"/>
        <v>1</v>
      </c>
      <c r="H807" s="51">
        <f t="shared" si="210"/>
        <v>6641</v>
      </c>
      <c r="I807" s="51">
        <f t="shared" si="211"/>
        <v>6641</v>
      </c>
      <c r="J807" s="51">
        <v>0</v>
      </c>
      <c r="K807" s="51">
        <v>0</v>
      </c>
      <c r="L807" s="51">
        <f>SUM(H807)</f>
        <v>6641</v>
      </c>
      <c r="M807" s="51">
        <f>SUM(I807)</f>
        <v>6641</v>
      </c>
      <c r="N807" s="54">
        <v>0</v>
      </c>
      <c r="O807" s="51">
        <v>0</v>
      </c>
      <c r="P807" s="51">
        <v>0</v>
      </c>
      <c r="Q807" s="51">
        <v>0</v>
      </c>
      <c r="R807" s="54">
        <v>0</v>
      </c>
      <c r="S807" s="51">
        <v>0</v>
      </c>
      <c r="T807" s="51">
        <v>0</v>
      </c>
      <c r="U807" s="51">
        <v>0</v>
      </c>
      <c r="V807" s="54">
        <v>0</v>
      </c>
      <c r="W807" s="51">
        <v>0</v>
      </c>
      <c r="X807" s="51">
        <v>0</v>
      </c>
      <c r="Y807" s="51">
        <v>0</v>
      </c>
      <c r="Z807" s="51">
        <v>0</v>
      </c>
      <c r="AA807" s="51">
        <v>0</v>
      </c>
      <c r="AB807" s="54">
        <v>0</v>
      </c>
      <c r="AC807" s="55">
        <v>0</v>
      </c>
    </row>
    <row r="808" spans="1:30" ht="38.25">
      <c r="A808" s="48"/>
      <c r="B808" s="82"/>
      <c r="C808" s="59">
        <v>4377</v>
      </c>
      <c r="D808" s="60" t="s">
        <v>31</v>
      </c>
      <c r="E808" s="51">
        <f>SUM([1]Paragrafy!E796)</f>
        <v>383</v>
      </c>
      <c r="F808" s="52">
        <f>ROUND([1]Paragrafy!$F796,0)</f>
        <v>0</v>
      </c>
      <c r="G808" s="53">
        <f t="shared" si="207"/>
        <v>0</v>
      </c>
      <c r="H808" s="51">
        <f t="shared" si="210"/>
        <v>383</v>
      </c>
      <c r="I808" s="51">
        <f t="shared" si="211"/>
        <v>0</v>
      </c>
      <c r="J808" s="51">
        <v>0</v>
      </c>
      <c r="K808" s="51">
        <v>0</v>
      </c>
      <c r="L808" s="51">
        <v>0</v>
      </c>
      <c r="M808" s="51">
        <v>0</v>
      </c>
      <c r="N808" s="54">
        <v>0</v>
      </c>
      <c r="O808" s="51">
        <v>0</v>
      </c>
      <c r="P808" s="51">
        <v>0</v>
      </c>
      <c r="Q808" s="51">
        <v>0</v>
      </c>
      <c r="R808" s="54">
        <f>SUM(H808)</f>
        <v>383</v>
      </c>
      <c r="S808" s="51">
        <f>SUM(I808)</f>
        <v>0</v>
      </c>
      <c r="T808" s="51">
        <v>0</v>
      </c>
      <c r="U808" s="51">
        <v>0</v>
      </c>
      <c r="V808" s="54">
        <v>0</v>
      </c>
      <c r="W808" s="51">
        <v>0</v>
      </c>
      <c r="X808" s="51">
        <v>0</v>
      </c>
      <c r="Y808" s="51">
        <v>0</v>
      </c>
      <c r="Z808" s="51">
        <v>0</v>
      </c>
      <c r="AA808" s="51">
        <v>0</v>
      </c>
      <c r="AB808" s="54">
        <v>0</v>
      </c>
      <c r="AC808" s="55">
        <v>0</v>
      </c>
    </row>
    <row r="809" spans="1:30" ht="38.25">
      <c r="A809" s="63"/>
      <c r="B809" s="82"/>
      <c r="C809" s="101">
        <v>4379</v>
      </c>
      <c r="D809" s="60" t="s">
        <v>31</v>
      </c>
      <c r="E809" s="54">
        <f>SUM([1]Paragrafy!E797)</f>
        <v>67</v>
      </c>
      <c r="F809" s="54">
        <f>ROUND([1]Paragrafy!$F797,0)</f>
        <v>0</v>
      </c>
      <c r="G809" s="102">
        <f t="shared" si="207"/>
        <v>0</v>
      </c>
      <c r="H809" s="54">
        <f t="shared" si="210"/>
        <v>67</v>
      </c>
      <c r="I809" s="54">
        <f t="shared" si="211"/>
        <v>0</v>
      </c>
      <c r="J809" s="54">
        <v>0</v>
      </c>
      <c r="K809" s="54">
        <v>0</v>
      </c>
      <c r="L809" s="54">
        <v>0</v>
      </c>
      <c r="M809" s="54">
        <v>0</v>
      </c>
      <c r="N809" s="54">
        <v>0</v>
      </c>
      <c r="O809" s="54">
        <v>0</v>
      </c>
      <c r="P809" s="54">
        <v>0</v>
      </c>
      <c r="Q809" s="54">
        <v>0</v>
      </c>
      <c r="R809" s="54">
        <f>SUM(H809)</f>
        <v>67</v>
      </c>
      <c r="S809" s="54">
        <f>SUM(I809)</f>
        <v>0</v>
      </c>
      <c r="T809" s="54">
        <v>0</v>
      </c>
      <c r="U809" s="54">
        <v>0</v>
      </c>
      <c r="V809" s="54">
        <v>0</v>
      </c>
      <c r="W809" s="54">
        <v>0</v>
      </c>
      <c r="X809" s="54">
        <v>0</v>
      </c>
      <c r="Y809" s="54">
        <v>0</v>
      </c>
      <c r="Z809" s="54"/>
      <c r="AA809" s="54">
        <v>0</v>
      </c>
      <c r="AB809" s="54">
        <v>0</v>
      </c>
      <c r="AC809" s="55">
        <v>0</v>
      </c>
    </row>
    <row r="810" spans="1:30" s="2" customFormat="1" ht="25.5">
      <c r="A810" s="94"/>
      <c r="B810" s="193"/>
      <c r="C810" s="95">
        <v>4390</v>
      </c>
      <c r="D810" s="115" t="s">
        <v>66</v>
      </c>
      <c r="E810" s="99">
        <f>SUM([1]Paragrafy!E798)</f>
        <v>72</v>
      </c>
      <c r="F810" s="120">
        <f>ROUND([1]Paragrafy!$F798,0)</f>
        <v>0</v>
      </c>
      <c r="G810" s="98">
        <f t="shared" si="207"/>
        <v>0</v>
      </c>
      <c r="H810" s="99">
        <f t="shared" si="210"/>
        <v>72</v>
      </c>
      <c r="I810" s="99">
        <f t="shared" si="211"/>
        <v>0</v>
      </c>
      <c r="J810" s="99">
        <v>0</v>
      </c>
      <c r="K810" s="99">
        <v>0</v>
      </c>
      <c r="L810" s="99">
        <f>SUM(H810)</f>
        <v>72</v>
      </c>
      <c r="M810" s="99">
        <f>SUM(I810)</f>
        <v>0</v>
      </c>
      <c r="N810" s="100">
        <v>0</v>
      </c>
      <c r="O810" s="99">
        <v>0</v>
      </c>
      <c r="P810" s="99">
        <v>0</v>
      </c>
      <c r="Q810" s="99">
        <v>0</v>
      </c>
      <c r="R810" s="100">
        <v>0</v>
      </c>
      <c r="S810" s="99">
        <v>0</v>
      </c>
      <c r="T810" s="99">
        <v>0</v>
      </c>
      <c r="U810" s="99">
        <v>0</v>
      </c>
      <c r="V810" s="100">
        <v>0</v>
      </c>
      <c r="W810" s="99">
        <v>0</v>
      </c>
      <c r="X810" s="99">
        <v>0</v>
      </c>
      <c r="Y810" s="99">
        <v>0</v>
      </c>
      <c r="Z810" s="99">
        <v>0</v>
      </c>
      <c r="AA810" s="99">
        <v>0</v>
      </c>
      <c r="AB810" s="100">
        <v>0</v>
      </c>
      <c r="AC810" s="117">
        <v>0</v>
      </c>
    </row>
    <row r="811" spans="1:30" ht="25.5">
      <c r="A811" s="48"/>
      <c r="B811" s="82"/>
      <c r="C811" s="59">
        <v>4400</v>
      </c>
      <c r="D811" s="60" t="s">
        <v>91</v>
      </c>
      <c r="E811" s="51">
        <f>SUM([1]Paragrafy!E799)</f>
        <v>15054</v>
      </c>
      <c r="F811" s="52">
        <f>ROUND([1]Paragrafy!$F799,0)</f>
        <v>15054</v>
      </c>
      <c r="G811" s="53">
        <f t="shared" si="207"/>
        <v>1</v>
      </c>
      <c r="H811" s="51">
        <f t="shared" si="210"/>
        <v>15054</v>
      </c>
      <c r="I811" s="51">
        <f t="shared" si="211"/>
        <v>15054</v>
      </c>
      <c r="J811" s="51">
        <v>0</v>
      </c>
      <c r="K811" s="51">
        <v>0</v>
      </c>
      <c r="L811" s="51">
        <f>SUM(H811)</f>
        <v>15054</v>
      </c>
      <c r="M811" s="51">
        <f>SUM(I811)</f>
        <v>15054</v>
      </c>
      <c r="N811" s="54">
        <v>0</v>
      </c>
      <c r="O811" s="51">
        <v>0</v>
      </c>
      <c r="P811" s="51">
        <v>0</v>
      </c>
      <c r="Q811" s="51">
        <v>0</v>
      </c>
      <c r="R811" s="54">
        <v>0</v>
      </c>
      <c r="S811" s="51">
        <v>0</v>
      </c>
      <c r="T811" s="51">
        <v>0</v>
      </c>
      <c r="U811" s="51">
        <v>0</v>
      </c>
      <c r="V811" s="54">
        <v>0</v>
      </c>
      <c r="W811" s="51">
        <v>0</v>
      </c>
      <c r="X811" s="51">
        <v>0</v>
      </c>
      <c r="Y811" s="51">
        <v>0</v>
      </c>
      <c r="Z811" s="51">
        <v>0</v>
      </c>
      <c r="AA811" s="51">
        <v>0</v>
      </c>
      <c r="AB811" s="54">
        <v>0</v>
      </c>
      <c r="AC811" s="55">
        <v>0</v>
      </c>
    </row>
    <row r="812" spans="1:30" ht="25.5">
      <c r="A812" s="48"/>
      <c r="B812" s="82"/>
      <c r="C812" s="59">
        <v>4407</v>
      </c>
      <c r="D812" s="60" t="s">
        <v>91</v>
      </c>
      <c r="E812" s="51">
        <f>SUM([1]Paragrafy!E800)</f>
        <v>281</v>
      </c>
      <c r="F812" s="52">
        <f>ROUND([1]Paragrafy!$F800,0)</f>
        <v>0</v>
      </c>
      <c r="G812" s="53">
        <f t="shared" si="207"/>
        <v>0</v>
      </c>
      <c r="H812" s="51">
        <f t="shared" si="210"/>
        <v>281</v>
      </c>
      <c r="I812" s="51">
        <f t="shared" si="211"/>
        <v>0</v>
      </c>
      <c r="J812" s="51">
        <v>0</v>
      </c>
      <c r="K812" s="51">
        <v>0</v>
      </c>
      <c r="L812" s="51">
        <v>0</v>
      </c>
      <c r="M812" s="51">
        <v>0</v>
      </c>
      <c r="N812" s="54">
        <v>0</v>
      </c>
      <c r="O812" s="51">
        <v>0</v>
      </c>
      <c r="P812" s="51">
        <v>0</v>
      </c>
      <c r="Q812" s="51">
        <v>0</v>
      </c>
      <c r="R812" s="54">
        <f>SUM(H812)</f>
        <v>281</v>
      </c>
      <c r="S812" s="51">
        <f>SUM(I812)</f>
        <v>0</v>
      </c>
      <c r="T812" s="51">
        <v>0</v>
      </c>
      <c r="U812" s="51">
        <v>0</v>
      </c>
      <c r="V812" s="54">
        <v>0</v>
      </c>
      <c r="W812" s="51">
        <v>0</v>
      </c>
      <c r="X812" s="51">
        <v>0</v>
      </c>
      <c r="Y812" s="51">
        <v>0</v>
      </c>
      <c r="Z812" s="51">
        <v>0</v>
      </c>
      <c r="AA812" s="51">
        <v>0</v>
      </c>
      <c r="AB812" s="54">
        <v>0</v>
      </c>
      <c r="AC812" s="55">
        <v>0</v>
      </c>
    </row>
    <row r="813" spans="1:30" ht="25.5">
      <c r="A813" s="48"/>
      <c r="B813" s="82"/>
      <c r="C813" s="59">
        <v>4409</v>
      </c>
      <c r="D813" s="60" t="s">
        <v>91</v>
      </c>
      <c r="E813" s="51">
        <f>SUM([1]Paragrafy!E801)</f>
        <v>49</v>
      </c>
      <c r="F813" s="52">
        <f>ROUND([1]Paragrafy!$F801,0)</f>
        <v>0</v>
      </c>
      <c r="G813" s="53">
        <f t="shared" si="207"/>
        <v>0</v>
      </c>
      <c r="H813" s="51">
        <f t="shared" si="210"/>
        <v>49</v>
      </c>
      <c r="I813" s="51">
        <f t="shared" si="211"/>
        <v>0</v>
      </c>
      <c r="J813" s="51">
        <v>0</v>
      </c>
      <c r="K813" s="51">
        <v>0</v>
      </c>
      <c r="L813" s="51">
        <v>0</v>
      </c>
      <c r="M813" s="51">
        <v>0</v>
      </c>
      <c r="N813" s="54">
        <v>0</v>
      </c>
      <c r="O813" s="51">
        <v>0</v>
      </c>
      <c r="P813" s="51">
        <v>0</v>
      </c>
      <c r="Q813" s="51">
        <v>0</v>
      </c>
      <c r="R813" s="54">
        <f>SUM(H813)</f>
        <v>49</v>
      </c>
      <c r="S813" s="51">
        <f>SUM(I813)</f>
        <v>0</v>
      </c>
      <c r="T813" s="51">
        <v>0</v>
      </c>
      <c r="U813" s="51">
        <v>0</v>
      </c>
      <c r="V813" s="54">
        <v>0</v>
      </c>
      <c r="W813" s="51">
        <v>0</v>
      </c>
      <c r="X813" s="51">
        <v>0</v>
      </c>
      <c r="Y813" s="51">
        <v>0</v>
      </c>
      <c r="Z813" s="51">
        <v>0</v>
      </c>
      <c r="AA813" s="51">
        <v>0</v>
      </c>
      <c r="AB813" s="54">
        <v>0</v>
      </c>
      <c r="AC813" s="55">
        <v>0</v>
      </c>
    </row>
    <row r="814" spans="1:30">
      <c r="A814" s="48"/>
      <c r="B814" s="82"/>
      <c r="C814" s="59">
        <v>4410</v>
      </c>
      <c r="D814" s="60" t="s">
        <v>30</v>
      </c>
      <c r="E814" s="51">
        <f>SUM([1]Paragrafy!E802)</f>
        <v>39620</v>
      </c>
      <c r="F814" s="52">
        <f>ROUND([1]Paragrafy!$F802,0)</f>
        <v>24457</v>
      </c>
      <c r="G814" s="53">
        <f t="shared" si="207"/>
        <v>0.61728924785461892</v>
      </c>
      <c r="H814" s="51">
        <f t="shared" si="210"/>
        <v>39620</v>
      </c>
      <c r="I814" s="51">
        <f t="shared" si="211"/>
        <v>24457</v>
      </c>
      <c r="J814" s="51">
        <v>0</v>
      </c>
      <c r="K814" s="51">
        <v>0</v>
      </c>
      <c r="L814" s="51">
        <f>SUM(H814)</f>
        <v>39620</v>
      </c>
      <c r="M814" s="51">
        <f>SUM(I814)</f>
        <v>24457</v>
      </c>
      <c r="N814" s="54">
        <v>0</v>
      </c>
      <c r="O814" s="51">
        <v>0</v>
      </c>
      <c r="P814" s="51">
        <v>0</v>
      </c>
      <c r="Q814" s="51">
        <v>0</v>
      </c>
      <c r="R814" s="54">
        <f>SUM(I813)</f>
        <v>0</v>
      </c>
      <c r="S814" s="51">
        <v>0</v>
      </c>
      <c r="T814" s="51">
        <v>0</v>
      </c>
      <c r="U814" s="51">
        <v>0</v>
      </c>
      <c r="V814" s="54">
        <v>0</v>
      </c>
      <c r="W814" s="51">
        <v>0</v>
      </c>
      <c r="X814" s="51">
        <v>0</v>
      </c>
      <c r="Y814" s="51">
        <v>0</v>
      </c>
      <c r="Z814" s="51">
        <v>0</v>
      </c>
      <c r="AA814" s="51">
        <v>0</v>
      </c>
      <c r="AB814" s="54">
        <v>0</v>
      </c>
      <c r="AC814" s="55">
        <v>0</v>
      </c>
    </row>
    <row r="815" spans="1:30">
      <c r="A815" s="48"/>
      <c r="B815" s="82"/>
      <c r="C815" s="59">
        <v>4417</v>
      </c>
      <c r="D815" s="60" t="s">
        <v>30</v>
      </c>
      <c r="E815" s="51">
        <f>SUM([1]Paragrafy!E803)</f>
        <v>830</v>
      </c>
      <c r="F815" s="52">
        <f>ROUND([1]Paragrafy!$F803,0)</f>
        <v>199</v>
      </c>
      <c r="G815" s="53">
        <f t="shared" si="207"/>
        <v>0.2397590361445783</v>
      </c>
      <c r="H815" s="51">
        <f t="shared" si="210"/>
        <v>830</v>
      </c>
      <c r="I815" s="51">
        <f t="shared" si="211"/>
        <v>199</v>
      </c>
      <c r="J815" s="51">
        <v>0</v>
      </c>
      <c r="K815" s="51">
        <v>0</v>
      </c>
      <c r="L815" s="51">
        <v>0</v>
      </c>
      <c r="M815" s="51">
        <v>0</v>
      </c>
      <c r="N815" s="54">
        <v>0</v>
      </c>
      <c r="O815" s="51">
        <v>0</v>
      </c>
      <c r="P815" s="51">
        <v>0</v>
      </c>
      <c r="Q815" s="51">
        <v>0</v>
      </c>
      <c r="R815" s="54">
        <f>SUM(H815)</f>
        <v>830</v>
      </c>
      <c r="S815" s="51">
        <f>SUM(I815)</f>
        <v>199</v>
      </c>
      <c r="T815" s="51">
        <v>0</v>
      </c>
      <c r="U815" s="51">
        <v>0</v>
      </c>
      <c r="V815" s="54">
        <v>0</v>
      </c>
      <c r="W815" s="51">
        <v>0</v>
      </c>
      <c r="X815" s="51">
        <v>0</v>
      </c>
      <c r="Y815" s="51">
        <v>0</v>
      </c>
      <c r="Z815" s="51">
        <v>0</v>
      </c>
      <c r="AA815" s="51">
        <v>0</v>
      </c>
      <c r="AB815" s="54">
        <v>0</v>
      </c>
      <c r="AC815" s="55">
        <v>0</v>
      </c>
    </row>
    <row r="816" spans="1:30" s="2" customFormat="1">
      <c r="A816" s="48"/>
      <c r="B816" s="82"/>
      <c r="C816" s="59">
        <v>4430</v>
      </c>
      <c r="D816" s="60" t="s">
        <v>28</v>
      </c>
      <c r="E816" s="51">
        <f>SUM([1]Paragrafy!E804)</f>
        <v>13850</v>
      </c>
      <c r="F816" s="52">
        <f>ROUND([1]Paragrafy!$F804,0)</f>
        <v>13481</v>
      </c>
      <c r="G816" s="53">
        <f t="shared" si="207"/>
        <v>0.9733574007220217</v>
      </c>
      <c r="H816" s="51">
        <f t="shared" si="210"/>
        <v>13850</v>
      </c>
      <c r="I816" s="51">
        <f t="shared" si="211"/>
        <v>13481</v>
      </c>
      <c r="J816" s="51">
        <v>0</v>
      </c>
      <c r="K816" s="51">
        <v>0</v>
      </c>
      <c r="L816" s="51">
        <f t="shared" ref="L816:M819" si="213">SUM(H816)</f>
        <v>13850</v>
      </c>
      <c r="M816" s="51">
        <f t="shared" si="213"/>
        <v>13481</v>
      </c>
      <c r="N816" s="54">
        <v>0</v>
      </c>
      <c r="O816" s="51">
        <v>0</v>
      </c>
      <c r="P816" s="51">
        <v>0</v>
      </c>
      <c r="Q816" s="51">
        <v>0</v>
      </c>
      <c r="R816" s="54">
        <v>0</v>
      </c>
      <c r="S816" s="51">
        <v>0</v>
      </c>
      <c r="T816" s="51">
        <v>0</v>
      </c>
      <c r="U816" s="51">
        <v>0</v>
      </c>
      <c r="V816" s="54">
        <v>0</v>
      </c>
      <c r="W816" s="51">
        <v>0</v>
      </c>
      <c r="X816" s="51">
        <v>0</v>
      </c>
      <c r="Y816" s="51">
        <v>0</v>
      </c>
      <c r="Z816" s="51">
        <v>0</v>
      </c>
      <c r="AA816" s="51">
        <v>0</v>
      </c>
      <c r="AB816" s="54">
        <v>0</v>
      </c>
      <c r="AC816" s="55">
        <v>0</v>
      </c>
    </row>
    <row r="817" spans="1:29" s="2" customFormat="1" ht="25.5">
      <c r="A817" s="48"/>
      <c r="B817" s="82"/>
      <c r="C817" s="59">
        <v>4440</v>
      </c>
      <c r="D817" s="60" t="s">
        <v>27</v>
      </c>
      <c r="E817" s="51">
        <f>SUM([1]Paragrafy!E805)</f>
        <v>212450</v>
      </c>
      <c r="F817" s="52">
        <f>ROUND([1]Paragrafy!$F805,0)</f>
        <v>207726</v>
      </c>
      <c r="G817" s="53">
        <f t="shared" si="207"/>
        <v>0.97776417980701347</v>
      </c>
      <c r="H817" s="51">
        <f t="shared" si="210"/>
        <v>212450</v>
      </c>
      <c r="I817" s="51">
        <f t="shared" si="211"/>
        <v>207726</v>
      </c>
      <c r="J817" s="51">
        <v>0</v>
      </c>
      <c r="K817" s="51">
        <v>0</v>
      </c>
      <c r="L817" s="51">
        <f t="shared" si="213"/>
        <v>212450</v>
      </c>
      <c r="M817" s="51">
        <f t="shared" si="213"/>
        <v>207726</v>
      </c>
      <c r="N817" s="54">
        <v>0</v>
      </c>
      <c r="O817" s="51">
        <v>0</v>
      </c>
      <c r="P817" s="51">
        <v>0</v>
      </c>
      <c r="Q817" s="51">
        <v>0</v>
      </c>
      <c r="R817" s="54">
        <v>0</v>
      </c>
      <c r="S817" s="51">
        <v>0</v>
      </c>
      <c r="T817" s="51">
        <v>0</v>
      </c>
      <c r="U817" s="51">
        <v>0</v>
      </c>
      <c r="V817" s="54">
        <v>0</v>
      </c>
      <c r="W817" s="51">
        <v>0</v>
      </c>
      <c r="X817" s="51">
        <v>0</v>
      </c>
      <c r="Y817" s="51">
        <v>0</v>
      </c>
      <c r="Z817" s="51">
        <v>0</v>
      </c>
      <c r="AA817" s="51">
        <v>0</v>
      </c>
      <c r="AB817" s="54">
        <v>0</v>
      </c>
      <c r="AC817" s="55">
        <v>0</v>
      </c>
    </row>
    <row r="818" spans="1:29" s="2" customFormat="1" ht="14.25" customHeight="1">
      <c r="A818" s="48"/>
      <c r="B818" s="82"/>
      <c r="C818" s="59">
        <v>4590</v>
      </c>
      <c r="D818" s="60" t="s">
        <v>147</v>
      </c>
      <c r="E818" s="51">
        <f>SUM([1]Paragrafy!E806)</f>
        <v>6000</v>
      </c>
      <c r="F818" s="52">
        <f>ROUND([1]Paragrafy!$F806,0)</f>
        <v>6000</v>
      </c>
      <c r="G818" s="53">
        <f t="shared" si="207"/>
        <v>1</v>
      </c>
      <c r="H818" s="51">
        <f t="shared" si="210"/>
        <v>6000</v>
      </c>
      <c r="I818" s="51">
        <f t="shared" si="211"/>
        <v>6000</v>
      </c>
      <c r="J818" s="51">
        <v>0</v>
      </c>
      <c r="K818" s="51">
        <v>0</v>
      </c>
      <c r="L818" s="51">
        <f t="shared" si="213"/>
        <v>6000</v>
      </c>
      <c r="M818" s="51">
        <f t="shared" si="213"/>
        <v>6000</v>
      </c>
      <c r="N818" s="54">
        <v>0</v>
      </c>
      <c r="O818" s="51">
        <v>0</v>
      </c>
      <c r="P818" s="51">
        <v>0</v>
      </c>
      <c r="Q818" s="51">
        <v>0</v>
      </c>
      <c r="R818" s="54">
        <v>0</v>
      </c>
      <c r="S818" s="51">
        <v>0</v>
      </c>
      <c r="T818" s="51">
        <v>0</v>
      </c>
      <c r="U818" s="51">
        <v>0</v>
      </c>
      <c r="V818" s="54">
        <v>0</v>
      </c>
      <c r="W818" s="51">
        <v>0</v>
      </c>
      <c r="X818" s="51">
        <v>0</v>
      </c>
      <c r="Y818" s="51">
        <v>0</v>
      </c>
      <c r="Z818" s="51">
        <v>0</v>
      </c>
      <c r="AA818" s="51">
        <v>0</v>
      </c>
      <c r="AB818" s="54">
        <v>0</v>
      </c>
      <c r="AC818" s="55">
        <v>0</v>
      </c>
    </row>
    <row r="819" spans="1:29" ht="25.5">
      <c r="A819" s="64"/>
      <c r="B819" s="82"/>
      <c r="C819" s="59">
        <v>4700</v>
      </c>
      <c r="D819" s="60" t="s">
        <v>21</v>
      </c>
      <c r="E819" s="51">
        <f>SUM([1]Paragrafy!E807)</f>
        <v>28302</v>
      </c>
      <c r="F819" s="52">
        <f>ROUND([1]Paragrafy!$F807,0)</f>
        <v>23236</v>
      </c>
      <c r="G819" s="53">
        <f t="shared" si="207"/>
        <v>0.82100204932513599</v>
      </c>
      <c r="H819" s="51">
        <f t="shared" si="210"/>
        <v>28302</v>
      </c>
      <c r="I819" s="51">
        <f t="shared" si="211"/>
        <v>23236</v>
      </c>
      <c r="J819" s="51">
        <v>0</v>
      </c>
      <c r="K819" s="51">
        <v>0</v>
      </c>
      <c r="L819" s="51">
        <f t="shared" si="213"/>
        <v>28302</v>
      </c>
      <c r="M819" s="51">
        <f t="shared" si="213"/>
        <v>23236</v>
      </c>
      <c r="N819" s="54">
        <v>0</v>
      </c>
      <c r="O819" s="51">
        <v>0</v>
      </c>
      <c r="P819" s="51">
        <v>0</v>
      </c>
      <c r="Q819" s="51">
        <v>0</v>
      </c>
      <c r="R819" s="54">
        <v>0</v>
      </c>
      <c r="S819" s="51">
        <v>0</v>
      </c>
      <c r="T819" s="51">
        <v>0</v>
      </c>
      <c r="U819" s="51">
        <v>0</v>
      </c>
      <c r="V819" s="54">
        <v>0</v>
      </c>
      <c r="W819" s="51">
        <v>0</v>
      </c>
      <c r="X819" s="51">
        <v>0</v>
      </c>
      <c r="Y819" s="51">
        <v>0</v>
      </c>
      <c r="Z819" s="51">
        <v>0</v>
      </c>
      <c r="AA819" s="51">
        <v>0</v>
      </c>
      <c r="AB819" s="54">
        <v>0</v>
      </c>
      <c r="AC819" s="55">
        <v>0</v>
      </c>
    </row>
    <row r="820" spans="1:29" s="46" customFormat="1" ht="16.5" customHeight="1">
      <c r="A820" s="65"/>
      <c r="B820" s="196" t="s">
        <v>146</v>
      </c>
      <c r="C820" s="110"/>
      <c r="D820" s="176" t="s">
        <v>145</v>
      </c>
      <c r="E820" s="162">
        <f>SUM(E821:E844)</f>
        <v>8099818</v>
      </c>
      <c r="F820" s="162">
        <f>SUM(F821:F844)</f>
        <v>7904423</v>
      </c>
      <c r="G820" s="58">
        <f t="shared" si="207"/>
        <v>0.97587661846229135</v>
      </c>
      <c r="H820" s="162">
        <f t="shared" ref="H820:AC820" si="214">SUM(H821:H844)</f>
        <v>8018318</v>
      </c>
      <c r="I820" s="162">
        <f t="shared" si="214"/>
        <v>7823580</v>
      </c>
      <c r="J820" s="162">
        <f t="shared" si="214"/>
        <v>6495067</v>
      </c>
      <c r="K820" s="162">
        <f t="shared" si="214"/>
        <v>6376265</v>
      </c>
      <c r="L820" s="162">
        <f t="shared" si="214"/>
        <v>1368214</v>
      </c>
      <c r="M820" s="162">
        <f t="shared" si="214"/>
        <v>1296996</v>
      </c>
      <c r="N820" s="162">
        <f t="shared" si="214"/>
        <v>70508</v>
      </c>
      <c r="O820" s="162">
        <f t="shared" si="214"/>
        <v>65801</v>
      </c>
      <c r="P820" s="162">
        <f t="shared" si="214"/>
        <v>84529</v>
      </c>
      <c r="Q820" s="162">
        <f t="shared" si="214"/>
        <v>84518</v>
      </c>
      <c r="R820" s="162">
        <f t="shared" si="214"/>
        <v>0</v>
      </c>
      <c r="S820" s="162">
        <f t="shared" si="214"/>
        <v>0</v>
      </c>
      <c r="T820" s="162">
        <f t="shared" si="214"/>
        <v>0</v>
      </c>
      <c r="U820" s="162">
        <f t="shared" si="214"/>
        <v>0</v>
      </c>
      <c r="V820" s="162">
        <f t="shared" si="214"/>
        <v>0</v>
      </c>
      <c r="W820" s="162">
        <f t="shared" si="214"/>
        <v>0</v>
      </c>
      <c r="X820" s="162">
        <f t="shared" si="214"/>
        <v>81500</v>
      </c>
      <c r="Y820" s="162">
        <f t="shared" si="214"/>
        <v>80843</v>
      </c>
      <c r="Z820" s="162">
        <f t="shared" si="214"/>
        <v>81500</v>
      </c>
      <c r="AA820" s="162">
        <f t="shared" si="214"/>
        <v>80843</v>
      </c>
      <c r="AB820" s="162">
        <f t="shared" si="214"/>
        <v>0</v>
      </c>
      <c r="AC820" s="162">
        <f t="shared" si="214"/>
        <v>0</v>
      </c>
    </row>
    <row r="821" spans="1:29" s="46" customFormat="1" ht="51">
      <c r="A821" s="65"/>
      <c r="B821" s="196"/>
      <c r="C821" s="101">
        <v>2320</v>
      </c>
      <c r="D821" s="60" t="s">
        <v>121</v>
      </c>
      <c r="E821" s="149">
        <f>SUM([1]Paragrafy!E809)</f>
        <v>70508</v>
      </c>
      <c r="F821" s="167">
        <f>ROUND([1]Paragrafy!$F809,0)</f>
        <v>65801</v>
      </c>
      <c r="G821" s="80">
        <f t="shared" si="207"/>
        <v>0.93324161797242866</v>
      </c>
      <c r="H821" s="149">
        <f t="shared" ref="H821:H843" si="215">SUM(E821)</f>
        <v>70508</v>
      </c>
      <c r="I821" s="149">
        <f t="shared" ref="I821:I843" si="216">SUM(F821)</f>
        <v>65801</v>
      </c>
      <c r="J821" s="149">
        <v>0</v>
      </c>
      <c r="K821" s="149">
        <v>0</v>
      </c>
      <c r="L821" s="149">
        <v>0</v>
      </c>
      <c r="M821" s="149">
        <v>0</v>
      </c>
      <c r="N821" s="150">
        <f>SUM(H821)</f>
        <v>70508</v>
      </c>
      <c r="O821" s="149">
        <f>SUM(I821)</f>
        <v>65801</v>
      </c>
      <c r="P821" s="149">
        <v>0</v>
      </c>
      <c r="Q821" s="149">
        <v>0</v>
      </c>
      <c r="R821" s="149">
        <v>0</v>
      </c>
      <c r="S821" s="149">
        <v>0</v>
      </c>
      <c r="T821" s="149">
        <v>0</v>
      </c>
      <c r="U821" s="149">
        <v>0</v>
      </c>
      <c r="V821" s="149">
        <v>0</v>
      </c>
      <c r="W821" s="149">
        <v>0</v>
      </c>
      <c r="X821" s="149">
        <v>0</v>
      </c>
      <c r="Y821" s="149">
        <v>0</v>
      </c>
      <c r="Z821" s="149">
        <v>0</v>
      </c>
      <c r="AA821" s="149">
        <v>0</v>
      </c>
      <c r="AB821" s="149">
        <v>0</v>
      </c>
      <c r="AC821" s="149">
        <v>0</v>
      </c>
    </row>
    <row r="822" spans="1:29" ht="12.75" customHeight="1">
      <c r="A822" s="64"/>
      <c r="B822" s="63"/>
      <c r="C822" s="59">
        <v>3020</v>
      </c>
      <c r="D822" s="60" t="s">
        <v>40</v>
      </c>
      <c r="E822" s="51">
        <f>SUM([1]Paragrafy!E810)</f>
        <v>84529</v>
      </c>
      <c r="F822" s="52">
        <f>ROUND([1]Paragrafy!$F810,0)</f>
        <v>84518</v>
      </c>
      <c r="G822" s="53">
        <f t="shared" si="207"/>
        <v>0.99986986714618653</v>
      </c>
      <c r="H822" s="51">
        <f t="shared" si="215"/>
        <v>84529</v>
      </c>
      <c r="I822" s="51">
        <f t="shared" si="216"/>
        <v>84518</v>
      </c>
      <c r="J822" s="51">
        <v>0</v>
      </c>
      <c r="K822" s="51">
        <v>0</v>
      </c>
      <c r="L822" s="51">
        <v>0</v>
      </c>
      <c r="M822" s="51">
        <v>0</v>
      </c>
      <c r="N822" s="54">
        <v>0</v>
      </c>
      <c r="O822" s="51">
        <v>0</v>
      </c>
      <c r="P822" s="51">
        <f>SUM(H822)</f>
        <v>84529</v>
      </c>
      <c r="Q822" s="51">
        <f>SUM(I822)</f>
        <v>84518</v>
      </c>
      <c r="R822" s="54">
        <v>0</v>
      </c>
      <c r="S822" s="51">
        <v>0</v>
      </c>
      <c r="T822" s="51">
        <v>0</v>
      </c>
      <c r="U822" s="51">
        <v>0</v>
      </c>
      <c r="V822" s="54">
        <v>0</v>
      </c>
      <c r="W822" s="51">
        <v>0</v>
      </c>
      <c r="X822" s="51">
        <v>0</v>
      </c>
      <c r="Y822" s="51">
        <v>0</v>
      </c>
      <c r="Z822" s="51">
        <v>0</v>
      </c>
      <c r="AA822" s="51">
        <v>0</v>
      </c>
      <c r="AB822" s="54">
        <v>0</v>
      </c>
      <c r="AC822" s="55">
        <v>0</v>
      </c>
    </row>
    <row r="823" spans="1:29">
      <c r="A823" s="64"/>
      <c r="B823" s="63"/>
      <c r="C823" s="59">
        <v>4010</v>
      </c>
      <c r="D823" s="60" t="s">
        <v>39</v>
      </c>
      <c r="E823" s="51">
        <f>SUM([1]Paragrafy!E811)</f>
        <v>5111325</v>
      </c>
      <c r="F823" s="52">
        <f>ROUND([1]Paragrafy!$F811,0)</f>
        <v>5019286</v>
      </c>
      <c r="G823" s="53">
        <f t="shared" ref="G823:G886" si="217">F823/E823</f>
        <v>0.98199312311386966</v>
      </c>
      <c r="H823" s="51">
        <f t="shared" si="215"/>
        <v>5111325</v>
      </c>
      <c r="I823" s="51">
        <f t="shared" si="216"/>
        <v>5019286</v>
      </c>
      <c r="J823" s="51">
        <f t="shared" ref="J823:K826" si="218">SUM(H823)</f>
        <v>5111325</v>
      </c>
      <c r="K823" s="51">
        <f t="shared" si="218"/>
        <v>5019286</v>
      </c>
      <c r="L823" s="51">
        <v>0</v>
      </c>
      <c r="M823" s="51">
        <v>0</v>
      </c>
      <c r="N823" s="54">
        <v>0</v>
      </c>
      <c r="O823" s="51">
        <v>0</v>
      </c>
      <c r="P823" s="51">
        <v>0</v>
      </c>
      <c r="Q823" s="51">
        <v>0</v>
      </c>
      <c r="R823" s="54">
        <v>0</v>
      </c>
      <c r="S823" s="51">
        <v>0</v>
      </c>
      <c r="T823" s="51">
        <v>0</v>
      </c>
      <c r="U823" s="51">
        <v>0</v>
      </c>
      <c r="V823" s="54">
        <v>0</v>
      </c>
      <c r="W823" s="51">
        <v>0</v>
      </c>
      <c r="X823" s="51">
        <v>0</v>
      </c>
      <c r="Y823" s="51">
        <v>0</v>
      </c>
      <c r="Z823" s="51">
        <v>0</v>
      </c>
      <c r="AA823" s="51">
        <v>0</v>
      </c>
      <c r="AB823" s="54">
        <v>0</v>
      </c>
      <c r="AC823" s="55">
        <v>0</v>
      </c>
    </row>
    <row r="824" spans="1:29">
      <c r="A824" s="64"/>
      <c r="B824" s="63"/>
      <c r="C824" s="59">
        <v>4040</v>
      </c>
      <c r="D824" s="60" t="s">
        <v>38</v>
      </c>
      <c r="E824" s="51">
        <f>SUM([1]Paragrafy!E812)</f>
        <v>398012</v>
      </c>
      <c r="F824" s="52">
        <f>ROUND([1]Paragrafy!$F812,0)</f>
        <v>391508</v>
      </c>
      <c r="G824" s="53">
        <f t="shared" si="217"/>
        <v>0.9836587841572616</v>
      </c>
      <c r="H824" s="51">
        <f t="shared" si="215"/>
        <v>398012</v>
      </c>
      <c r="I824" s="51">
        <f t="shared" si="216"/>
        <v>391508</v>
      </c>
      <c r="J824" s="51">
        <f t="shared" si="218"/>
        <v>398012</v>
      </c>
      <c r="K824" s="51">
        <f t="shared" si="218"/>
        <v>391508</v>
      </c>
      <c r="L824" s="51">
        <v>0</v>
      </c>
      <c r="M824" s="51">
        <v>0</v>
      </c>
      <c r="N824" s="54">
        <v>0</v>
      </c>
      <c r="O824" s="51">
        <v>0</v>
      </c>
      <c r="P824" s="51">
        <v>0</v>
      </c>
      <c r="Q824" s="51">
        <v>0</v>
      </c>
      <c r="R824" s="54">
        <v>0</v>
      </c>
      <c r="S824" s="51">
        <v>0</v>
      </c>
      <c r="T824" s="51">
        <v>0</v>
      </c>
      <c r="U824" s="51">
        <v>0</v>
      </c>
      <c r="V824" s="54">
        <v>0</v>
      </c>
      <c r="W824" s="51">
        <v>0</v>
      </c>
      <c r="X824" s="51">
        <v>0</v>
      </c>
      <c r="Y824" s="51">
        <v>0</v>
      </c>
      <c r="Z824" s="51">
        <v>0</v>
      </c>
      <c r="AA824" s="51">
        <v>0</v>
      </c>
      <c r="AB824" s="54">
        <v>0</v>
      </c>
      <c r="AC824" s="55">
        <v>0</v>
      </c>
    </row>
    <row r="825" spans="1:29">
      <c r="A825" s="64"/>
      <c r="B825" s="63"/>
      <c r="C825" s="59">
        <v>4110</v>
      </c>
      <c r="D825" s="60" t="s">
        <v>5</v>
      </c>
      <c r="E825" s="51">
        <f>SUM([1]Paragrafy!E813)</f>
        <v>885754</v>
      </c>
      <c r="F825" s="52">
        <f>ROUND([1]Paragrafy!$F813,0)</f>
        <v>877241</v>
      </c>
      <c r="G825" s="53">
        <f t="shared" si="217"/>
        <v>0.99038897933286218</v>
      </c>
      <c r="H825" s="51">
        <f t="shared" si="215"/>
        <v>885754</v>
      </c>
      <c r="I825" s="51">
        <f t="shared" si="216"/>
        <v>877241</v>
      </c>
      <c r="J825" s="51">
        <f t="shared" si="218"/>
        <v>885754</v>
      </c>
      <c r="K825" s="51">
        <f t="shared" si="218"/>
        <v>877241</v>
      </c>
      <c r="L825" s="51">
        <v>0</v>
      </c>
      <c r="M825" s="51">
        <v>0</v>
      </c>
      <c r="N825" s="54">
        <v>0</v>
      </c>
      <c r="O825" s="51">
        <v>0</v>
      </c>
      <c r="P825" s="51">
        <v>0</v>
      </c>
      <c r="Q825" s="51">
        <v>0</v>
      </c>
      <c r="R825" s="54">
        <v>0</v>
      </c>
      <c r="S825" s="51">
        <v>0</v>
      </c>
      <c r="T825" s="51">
        <v>0</v>
      </c>
      <c r="U825" s="51">
        <v>0</v>
      </c>
      <c r="V825" s="54">
        <v>0</v>
      </c>
      <c r="W825" s="51">
        <v>0</v>
      </c>
      <c r="X825" s="51">
        <v>0</v>
      </c>
      <c r="Y825" s="51">
        <v>0</v>
      </c>
      <c r="Z825" s="51">
        <v>0</v>
      </c>
      <c r="AA825" s="51">
        <v>0</v>
      </c>
      <c r="AB825" s="54">
        <v>0</v>
      </c>
      <c r="AC825" s="55">
        <v>0</v>
      </c>
    </row>
    <row r="826" spans="1:29">
      <c r="A826" s="64"/>
      <c r="B826" s="63"/>
      <c r="C826" s="59">
        <v>4120</v>
      </c>
      <c r="D826" s="60" t="s">
        <v>4</v>
      </c>
      <c r="E826" s="51">
        <f>SUM([1]Paragrafy!E814)</f>
        <v>94976</v>
      </c>
      <c r="F826" s="52">
        <f>ROUND([1]Paragrafy!$F814,0)</f>
        <v>84330</v>
      </c>
      <c r="G826" s="53">
        <f t="shared" si="217"/>
        <v>0.8879085242587601</v>
      </c>
      <c r="H826" s="51">
        <f t="shared" si="215"/>
        <v>94976</v>
      </c>
      <c r="I826" s="51">
        <f t="shared" si="216"/>
        <v>84330</v>
      </c>
      <c r="J826" s="51">
        <f t="shared" si="218"/>
        <v>94976</v>
      </c>
      <c r="K826" s="51">
        <f t="shared" si="218"/>
        <v>84330</v>
      </c>
      <c r="L826" s="51">
        <v>0</v>
      </c>
      <c r="M826" s="51">
        <v>0</v>
      </c>
      <c r="N826" s="54">
        <v>0</v>
      </c>
      <c r="O826" s="51">
        <v>0</v>
      </c>
      <c r="P826" s="51">
        <v>0</v>
      </c>
      <c r="Q826" s="51">
        <v>0</v>
      </c>
      <c r="R826" s="54">
        <v>0</v>
      </c>
      <c r="S826" s="51">
        <v>0</v>
      </c>
      <c r="T826" s="51">
        <v>0</v>
      </c>
      <c r="U826" s="51">
        <v>0</v>
      </c>
      <c r="V826" s="54">
        <v>0</v>
      </c>
      <c r="W826" s="51">
        <v>0</v>
      </c>
      <c r="X826" s="51">
        <v>0</v>
      </c>
      <c r="Y826" s="51">
        <v>0</v>
      </c>
      <c r="Z826" s="51">
        <v>0</v>
      </c>
      <c r="AA826" s="51">
        <v>0</v>
      </c>
      <c r="AB826" s="54">
        <v>0</v>
      </c>
      <c r="AC826" s="55">
        <v>0</v>
      </c>
    </row>
    <row r="827" spans="1:29" ht="25.5">
      <c r="A827" s="64"/>
      <c r="B827" s="63"/>
      <c r="C827" s="59">
        <v>4140</v>
      </c>
      <c r="D827" s="60" t="s">
        <v>95</v>
      </c>
      <c r="E827" s="51">
        <f>SUM([1]Paragrafy!E815)</f>
        <v>32124</v>
      </c>
      <c r="F827" s="52">
        <f>ROUND([1]Paragrafy!$F815,0)</f>
        <v>21989</v>
      </c>
      <c r="G827" s="53">
        <f t="shared" si="217"/>
        <v>0.68450379778358861</v>
      </c>
      <c r="H827" s="51">
        <f t="shared" si="215"/>
        <v>32124</v>
      </c>
      <c r="I827" s="51">
        <f t="shared" si="216"/>
        <v>21989</v>
      </c>
      <c r="J827" s="51">
        <v>0</v>
      </c>
      <c r="K827" s="51">
        <v>0</v>
      </c>
      <c r="L827" s="51">
        <f>SUM(H827)</f>
        <v>32124</v>
      </c>
      <c r="M827" s="51">
        <f>SUM(I827)</f>
        <v>21989</v>
      </c>
      <c r="N827" s="54">
        <v>0</v>
      </c>
      <c r="O827" s="51">
        <v>0</v>
      </c>
      <c r="P827" s="51">
        <v>0</v>
      </c>
      <c r="Q827" s="51">
        <v>0</v>
      </c>
      <c r="R827" s="54">
        <v>0</v>
      </c>
      <c r="S827" s="51">
        <v>0</v>
      </c>
      <c r="T827" s="51">
        <v>0</v>
      </c>
      <c r="U827" s="51">
        <v>0</v>
      </c>
      <c r="V827" s="54">
        <v>0</v>
      </c>
      <c r="W827" s="51">
        <v>0</v>
      </c>
      <c r="X827" s="51">
        <v>0</v>
      </c>
      <c r="Y827" s="51">
        <v>0</v>
      </c>
      <c r="Z827" s="51">
        <v>0</v>
      </c>
      <c r="AA827" s="51">
        <v>0</v>
      </c>
      <c r="AB827" s="54">
        <v>0</v>
      </c>
      <c r="AC827" s="55">
        <v>0</v>
      </c>
    </row>
    <row r="828" spans="1:29">
      <c r="A828" s="64"/>
      <c r="B828" s="63"/>
      <c r="C828" s="59">
        <v>4170</v>
      </c>
      <c r="D828" s="60" t="s">
        <v>3</v>
      </c>
      <c r="E828" s="51">
        <f>SUM([1]Paragrafy!E816)</f>
        <v>5000</v>
      </c>
      <c r="F828" s="52">
        <f>ROUND([1]Paragrafy!$F816,0)</f>
        <v>3900</v>
      </c>
      <c r="G828" s="53">
        <f t="shared" si="217"/>
        <v>0.78</v>
      </c>
      <c r="H828" s="51">
        <f t="shared" si="215"/>
        <v>5000</v>
      </c>
      <c r="I828" s="51">
        <f t="shared" si="216"/>
        <v>3900</v>
      </c>
      <c r="J828" s="51">
        <f>SUM(H828)</f>
        <v>5000</v>
      </c>
      <c r="K828" s="51">
        <f>SUM(I828)</f>
        <v>3900</v>
      </c>
      <c r="L828" s="51">
        <v>0</v>
      </c>
      <c r="M828" s="51">
        <v>0</v>
      </c>
      <c r="N828" s="54">
        <v>0</v>
      </c>
      <c r="O828" s="51">
        <v>0</v>
      </c>
      <c r="P828" s="51">
        <v>0</v>
      </c>
      <c r="Q828" s="51">
        <v>0</v>
      </c>
      <c r="R828" s="54">
        <v>0</v>
      </c>
      <c r="S828" s="51">
        <v>0</v>
      </c>
      <c r="T828" s="51">
        <v>0</v>
      </c>
      <c r="U828" s="51">
        <v>0</v>
      </c>
      <c r="V828" s="54">
        <v>0</v>
      </c>
      <c r="W828" s="51">
        <v>0</v>
      </c>
      <c r="X828" s="51">
        <v>0</v>
      </c>
      <c r="Y828" s="51">
        <v>0</v>
      </c>
      <c r="Z828" s="51">
        <v>0</v>
      </c>
      <c r="AA828" s="51">
        <v>0</v>
      </c>
      <c r="AB828" s="54">
        <v>0</v>
      </c>
      <c r="AC828" s="55">
        <v>0</v>
      </c>
    </row>
    <row r="829" spans="1:29">
      <c r="A829" s="64"/>
      <c r="B829" s="63"/>
      <c r="C829" s="59">
        <v>4210</v>
      </c>
      <c r="D829" s="60" t="s">
        <v>2</v>
      </c>
      <c r="E829" s="51">
        <f>SUM([1]Paragrafy!E817)</f>
        <v>24880</v>
      </c>
      <c r="F829" s="52">
        <f>ROUND([1]Paragrafy!$F817,0)</f>
        <v>24771</v>
      </c>
      <c r="G829" s="53">
        <f t="shared" si="217"/>
        <v>0.99561897106109321</v>
      </c>
      <c r="H829" s="51">
        <f t="shared" si="215"/>
        <v>24880</v>
      </c>
      <c r="I829" s="51">
        <f t="shared" si="216"/>
        <v>24771</v>
      </c>
      <c r="J829" s="51">
        <v>0</v>
      </c>
      <c r="K829" s="51">
        <v>0</v>
      </c>
      <c r="L829" s="51">
        <f t="shared" ref="L829:L843" si="219">SUM(H829)</f>
        <v>24880</v>
      </c>
      <c r="M829" s="51">
        <f t="shared" ref="M829:M843" si="220">SUM(I829)</f>
        <v>24771</v>
      </c>
      <c r="N829" s="54">
        <v>0</v>
      </c>
      <c r="O829" s="51">
        <v>0</v>
      </c>
      <c r="P829" s="51">
        <v>0</v>
      </c>
      <c r="Q829" s="51">
        <v>0</v>
      </c>
      <c r="R829" s="54">
        <v>0</v>
      </c>
      <c r="S829" s="51">
        <v>0</v>
      </c>
      <c r="T829" s="51">
        <v>0</v>
      </c>
      <c r="U829" s="51">
        <v>0</v>
      </c>
      <c r="V829" s="54">
        <v>0</v>
      </c>
      <c r="W829" s="51">
        <v>0</v>
      </c>
      <c r="X829" s="51">
        <v>0</v>
      </c>
      <c r="Y829" s="51">
        <v>0</v>
      </c>
      <c r="Z829" s="51">
        <v>0</v>
      </c>
      <c r="AA829" s="51">
        <v>0</v>
      </c>
      <c r="AB829" s="54">
        <v>0</v>
      </c>
      <c r="AC829" s="55">
        <v>0</v>
      </c>
    </row>
    <row r="830" spans="1:29" ht="25.5" customHeight="1">
      <c r="A830" s="64"/>
      <c r="B830" s="63"/>
      <c r="C830" s="59">
        <v>4240</v>
      </c>
      <c r="D830" s="60" t="s">
        <v>37</v>
      </c>
      <c r="E830" s="51">
        <f>SUM([1]Paragrafy!E818)</f>
        <v>39000</v>
      </c>
      <c r="F830" s="52">
        <f>ROUND([1]Paragrafy!$F818,0)</f>
        <v>38094</v>
      </c>
      <c r="G830" s="53">
        <f t="shared" si="217"/>
        <v>0.97676923076923072</v>
      </c>
      <c r="H830" s="51">
        <f t="shared" si="215"/>
        <v>39000</v>
      </c>
      <c r="I830" s="51">
        <f t="shared" si="216"/>
        <v>38094</v>
      </c>
      <c r="J830" s="51">
        <v>0</v>
      </c>
      <c r="K830" s="51">
        <v>0</v>
      </c>
      <c r="L830" s="51">
        <f t="shared" si="219"/>
        <v>39000</v>
      </c>
      <c r="M830" s="51">
        <f t="shared" si="220"/>
        <v>38094</v>
      </c>
      <c r="N830" s="54">
        <v>0</v>
      </c>
      <c r="O830" s="51">
        <v>0</v>
      </c>
      <c r="P830" s="51">
        <v>0</v>
      </c>
      <c r="Q830" s="51">
        <v>0</v>
      </c>
      <c r="R830" s="54">
        <v>0</v>
      </c>
      <c r="S830" s="51">
        <v>0</v>
      </c>
      <c r="T830" s="51">
        <v>0</v>
      </c>
      <c r="U830" s="51">
        <v>0</v>
      </c>
      <c r="V830" s="54">
        <v>0</v>
      </c>
      <c r="W830" s="51">
        <v>0</v>
      </c>
      <c r="X830" s="51">
        <v>0</v>
      </c>
      <c r="Y830" s="51">
        <v>0</v>
      </c>
      <c r="Z830" s="51">
        <v>0</v>
      </c>
      <c r="AA830" s="51">
        <v>0</v>
      </c>
      <c r="AB830" s="54">
        <v>0</v>
      </c>
      <c r="AC830" s="55">
        <v>0</v>
      </c>
    </row>
    <row r="831" spans="1:29">
      <c r="A831" s="64"/>
      <c r="B831" s="63"/>
      <c r="C831" s="59">
        <v>4260</v>
      </c>
      <c r="D831" s="60" t="s">
        <v>36</v>
      </c>
      <c r="E831" s="51">
        <f>SUM([1]Paragrafy!E819)</f>
        <v>463391</v>
      </c>
      <c r="F831" s="52">
        <f>ROUND([1]Paragrafy!$F819,0)</f>
        <v>409866</v>
      </c>
      <c r="G831" s="53">
        <f t="shared" si="217"/>
        <v>0.8844927933429868</v>
      </c>
      <c r="H831" s="51">
        <f t="shared" si="215"/>
        <v>463391</v>
      </c>
      <c r="I831" s="51">
        <f t="shared" si="216"/>
        <v>409866</v>
      </c>
      <c r="J831" s="51">
        <v>0</v>
      </c>
      <c r="K831" s="51">
        <v>0</v>
      </c>
      <c r="L831" s="51">
        <f t="shared" si="219"/>
        <v>463391</v>
      </c>
      <c r="M831" s="51">
        <f t="shared" si="220"/>
        <v>409866</v>
      </c>
      <c r="N831" s="54">
        <v>0</v>
      </c>
      <c r="O831" s="51">
        <v>0</v>
      </c>
      <c r="P831" s="51">
        <v>0</v>
      </c>
      <c r="Q831" s="51">
        <v>0</v>
      </c>
      <c r="R831" s="54">
        <v>0</v>
      </c>
      <c r="S831" s="51">
        <v>0</v>
      </c>
      <c r="T831" s="51">
        <v>0</v>
      </c>
      <c r="U831" s="51">
        <v>0</v>
      </c>
      <c r="V831" s="54">
        <v>0</v>
      </c>
      <c r="W831" s="51">
        <v>0</v>
      </c>
      <c r="X831" s="51">
        <v>0</v>
      </c>
      <c r="Y831" s="51">
        <v>0</v>
      </c>
      <c r="Z831" s="51">
        <v>0</v>
      </c>
      <c r="AA831" s="51">
        <v>0</v>
      </c>
      <c r="AB831" s="54">
        <v>0</v>
      </c>
      <c r="AC831" s="55">
        <v>0</v>
      </c>
    </row>
    <row r="832" spans="1:29">
      <c r="A832" s="64"/>
      <c r="B832" s="63"/>
      <c r="C832" s="59">
        <v>4270</v>
      </c>
      <c r="D832" s="60" t="s">
        <v>35</v>
      </c>
      <c r="E832" s="51">
        <f>SUM([1]Paragrafy!E820)</f>
        <v>62000</v>
      </c>
      <c r="F832" s="52">
        <f>ROUND([1]Paragrafy!$F820,0)</f>
        <v>61973</v>
      </c>
      <c r="G832" s="53">
        <f t="shared" si="217"/>
        <v>0.9995645161290323</v>
      </c>
      <c r="H832" s="51">
        <f t="shared" si="215"/>
        <v>62000</v>
      </c>
      <c r="I832" s="51">
        <f t="shared" si="216"/>
        <v>61973</v>
      </c>
      <c r="J832" s="51">
        <v>0</v>
      </c>
      <c r="K832" s="51">
        <v>0</v>
      </c>
      <c r="L832" s="51">
        <f t="shared" si="219"/>
        <v>62000</v>
      </c>
      <c r="M832" s="51">
        <f t="shared" si="220"/>
        <v>61973</v>
      </c>
      <c r="N832" s="54">
        <v>0</v>
      </c>
      <c r="O832" s="51">
        <v>0</v>
      </c>
      <c r="P832" s="51">
        <v>0</v>
      </c>
      <c r="Q832" s="51">
        <v>0</v>
      </c>
      <c r="R832" s="54">
        <v>0</v>
      </c>
      <c r="S832" s="51">
        <v>0</v>
      </c>
      <c r="T832" s="51">
        <v>0</v>
      </c>
      <c r="U832" s="51">
        <v>0</v>
      </c>
      <c r="V832" s="54">
        <v>0</v>
      </c>
      <c r="W832" s="51">
        <v>0</v>
      </c>
      <c r="X832" s="51">
        <v>0</v>
      </c>
      <c r="Y832" s="51">
        <v>0</v>
      </c>
      <c r="Z832" s="51">
        <v>0</v>
      </c>
      <c r="AA832" s="51">
        <v>0</v>
      </c>
      <c r="AB832" s="54">
        <v>0</v>
      </c>
      <c r="AC832" s="55">
        <v>0</v>
      </c>
    </row>
    <row r="833" spans="1:29">
      <c r="A833" s="64"/>
      <c r="B833" s="63"/>
      <c r="C833" s="59">
        <v>4280</v>
      </c>
      <c r="D833" s="60" t="s">
        <v>34</v>
      </c>
      <c r="E833" s="51">
        <f>SUM([1]Paragrafy!E821)</f>
        <v>4200</v>
      </c>
      <c r="F833" s="52">
        <f>ROUND([1]Paragrafy!$F821,0)</f>
        <v>3731</v>
      </c>
      <c r="G833" s="53">
        <f t="shared" si="217"/>
        <v>0.88833333333333331</v>
      </c>
      <c r="H833" s="51">
        <f t="shared" si="215"/>
        <v>4200</v>
      </c>
      <c r="I833" s="51">
        <f t="shared" si="216"/>
        <v>3731</v>
      </c>
      <c r="J833" s="51">
        <v>0</v>
      </c>
      <c r="K833" s="51">
        <v>0</v>
      </c>
      <c r="L833" s="51">
        <f t="shared" si="219"/>
        <v>4200</v>
      </c>
      <c r="M833" s="51">
        <f t="shared" si="220"/>
        <v>3731</v>
      </c>
      <c r="N833" s="54">
        <v>0</v>
      </c>
      <c r="O833" s="51">
        <v>0</v>
      </c>
      <c r="P833" s="51">
        <v>0</v>
      </c>
      <c r="Q833" s="51">
        <v>0</v>
      </c>
      <c r="R833" s="54">
        <v>0</v>
      </c>
      <c r="S833" s="51">
        <v>0</v>
      </c>
      <c r="T833" s="51">
        <v>0</v>
      </c>
      <c r="U833" s="51">
        <v>0</v>
      </c>
      <c r="V833" s="54">
        <v>0</v>
      </c>
      <c r="W833" s="51">
        <v>0</v>
      </c>
      <c r="X833" s="51">
        <v>0</v>
      </c>
      <c r="Y833" s="51">
        <v>0</v>
      </c>
      <c r="Z833" s="51">
        <v>0</v>
      </c>
      <c r="AA833" s="51">
        <v>0</v>
      </c>
      <c r="AB833" s="54">
        <v>0</v>
      </c>
      <c r="AC833" s="55">
        <v>0</v>
      </c>
    </row>
    <row r="834" spans="1:29">
      <c r="A834" s="64"/>
      <c r="B834" s="63"/>
      <c r="C834" s="59">
        <v>4300</v>
      </c>
      <c r="D834" s="60" t="s">
        <v>1</v>
      </c>
      <c r="E834" s="51">
        <f>SUM([1]Paragrafy!E822)</f>
        <v>61654</v>
      </c>
      <c r="F834" s="52">
        <f>ROUND([1]Paragrafy!$F822,0)</f>
        <v>61016</v>
      </c>
      <c r="G834" s="53">
        <f t="shared" si="217"/>
        <v>0.98965192850423334</v>
      </c>
      <c r="H834" s="51">
        <f t="shared" si="215"/>
        <v>61654</v>
      </c>
      <c r="I834" s="51">
        <f t="shared" si="216"/>
        <v>61016</v>
      </c>
      <c r="J834" s="51">
        <v>0</v>
      </c>
      <c r="K834" s="51">
        <v>0</v>
      </c>
      <c r="L834" s="51">
        <f t="shared" si="219"/>
        <v>61654</v>
      </c>
      <c r="M834" s="51">
        <f t="shared" si="220"/>
        <v>61016</v>
      </c>
      <c r="N834" s="54">
        <v>0</v>
      </c>
      <c r="O834" s="51">
        <v>0</v>
      </c>
      <c r="P834" s="51">
        <v>0</v>
      </c>
      <c r="Q834" s="51">
        <v>0</v>
      </c>
      <c r="R834" s="54">
        <v>0</v>
      </c>
      <c r="S834" s="51">
        <v>0</v>
      </c>
      <c r="T834" s="51">
        <v>0</v>
      </c>
      <c r="U834" s="51">
        <v>0</v>
      </c>
      <c r="V834" s="54">
        <v>0</v>
      </c>
      <c r="W834" s="51">
        <v>0</v>
      </c>
      <c r="X834" s="51">
        <v>0</v>
      </c>
      <c r="Y834" s="51">
        <v>0</v>
      </c>
      <c r="Z834" s="51">
        <v>0</v>
      </c>
      <c r="AA834" s="51">
        <v>0</v>
      </c>
      <c r="AB834" s="54">
        <v>0</v>
      </c>
      <c r="AC834" s="55">
        <v>0</v>
      </c>
    </row>
    <row r="835" spans="1:29">
      <c r="A835" s="64"/>
      <c r="B835" s="63"/>
      <c r="C835" s="59">
        <v>4350</v>
      </c>
      <c r="D835" s="60" t="s">
        <v>33</v>
      </c>
      <c r="E835" s="51">
        <f>SUM([1]Paragrafy!E823)</f>
        <v>34541</v>
      </c>
      <c r="F835" s="52">
        <f>ROUND([1]Paragrafy!$F823,0)</f>
        <v>34411</v>
      </c>
      <c r="G835" s="53">
        <f t="shared" si="217"/>
        <v>0.99623635679337597</v>
      </c>
      <c r="H835" s="51">
        <f t="shared" si="215"/>
        <v>34541</v>
      </c>
      <c r="I835" s="51">
        <f t="shared" si="216"/>
        <v>34411</v>
      </c>
      <c r="J835" s="51">
        <v>0</v>
      </c>
      <c r="K835" s="51">
        <v>0</v>
      </c>
      <c r="L835" s="51">
        <f t="shared" si="219"/>
        <v>34541</v>
      </c>
      <c r="M835" s="51">
        <f t="shared" si="220"/>
        <v>34411</v>
      </c>
      <c r="N835" s="54">
        <v>0</v>
      </c>
      <c r="O835" s="51">
        <v>0</v>
      </c>
      <c r="P835" s="222"/>
      <c r="Q835" s="51">
        <v>0</v>
      </c>
      <c r="R835" s="54">
        <v>0</v>
      </c>
      <c r="S835" s="51">
        <v>0</v>
      </c>
      <c r="T835" s="51">
        <v>0</v>
      </c>
      <c r="U835" s="51">
        <v>0</v>
      </c>
      <c r="V835" s="54">
        <v>0</v>
      </c>
      <c r="W835" s="51">
        <v>0</v>
      </c>
      <c r="X835" s="51">
        <v>0</v>
      </c>
      <c r="Y835" s="51">
        <v>0</v>
      </c>
      <c r="Z835" s="51">
        <v>0</v>
      </c>
      <c r="AA835" s="51">
        <v>0</v>
      </c>
      <c r="AB835" s="54">
        <v>0</v>
      </c>
      <c r="AC835" s="55">
        <v>0</v>
      </c>
    </row>
    <row r="836" spans="1:29" s="2" customFormat="1" ht="38.25">
      <c r="A836" s="64"/>
      <c r="B836" s="63"/>
      <c r="C836" s="59">
        <v>4360</v>
      </c>
      <c r="D836" s="60" t="s">
        <v>32</v>
      </c>
      <c r="E836" s="51">
        <f>SUM([1]Paragrafy!E824)</f>
        <v>500</v>
      </c>
      <c r="F836" s="52">
        <f>ROUND([1]Paragrafy!$F824,0)</f>
        <v>500</v>
      </c>
      <c r="G836" s="53">
        <f t="shared" si="217"/>
        <v>1</v>
      </c>
      <c r="H836" s="51">
        <f t="shared" si="215"/>
        <v>500</v>
      </c>
      <c r="I836" s="51">
        <f t="shared" si="216"/>
        <v>500</v>
      </c>
      <c r="J836" s="51">
        <v>0</v>
      </c>
      <c r="K836" s="51">
        <v>0</v>
      </c>
      <c r="L836" s="51">
        <f t="shared" si="219"/>
        <v>500</v>
      </c>
      <c r="M836" s="51">
        <f t="shared" si="220"/>
        <v>500</v>
      </c>
      <c r="N836" s="54">
        <v>0</v>
      </c>
      <c r="O836" s="51">
        <v>0</v>
      </c>
      <c r="P836" s="51">
        <v>0</v>
      </c>
      <c r="Q836" s="51">
        <v>0</v>
      </c>
      <c r="R836" s="54">
        <v>0</v>
      </c>
      <c r="S836" s="51">
        <v>0</v>
      </c>
      <c r="T836" s="51">
        <v>0</v>
      </c>
      <c r="U836" s="51">
        <v>0</v>
      </c>
      <c r="V836" s="54">
        <v>0</v>
      </c>
      <c r="W836" s="51">
        <v>0</v>
      </c>
      <c r="X836" s="51">
        <v>0</v>
      </c>
      <c r="Y836" s="51">
        <v>0</v>
      </c>
      <c r="Z836" s="51">
        <v>0</v>
      </c>
      <c r="AA836" s="51">
        <v>0</v>
      </c>
      <c r="AB836" s="54">
        <v>0</v>
      </c>
      <c r="AC836" s="55">
        <v>0</v>
      </c>
    </row>
    <row r="837" spans="1:29" s="2" customFormat="1" ht="38.25">
      <c r="A837" s="64"/>
      <c r="B837" s="63"/>
      <c r="C837" s="59">
        <v>4370</v>
      </c>
      <c r="D837" s="60" t="s">
        <v>31</v>
      </c>
      <c r="E837" s="51">
        <f>SUM([1]Paragrafy!E825)</f>
        <v>30000</v>
      </c>
      <c r="F837" s="52">
        <f>ROUND([1]Paragrafy!$F825,0)</f>
        <v>27877</v>
      </c>
      <c r="G837" s="53">
        <f t="shared" si="217"/>
        <v>0.92923333333333336</v>
      </c>
      <c r="H837" s="51">
        <f t="shared" si="215"/>
        <v>30000</v>
      </c>
      <c r="I837" s="51">
        <f t="shared" si="216"/>
        <v>27877</v>
      </c>
      <c r="J837" s="51">
        <v>0</v>
      </c>
      <c r="K837" s="51">
        <v>0</v>
      </c>
      <c r="L837" s="51">
        <f t="shared" si="219"/>
        <v>30000</v>
      </c>
      <c r="M837" s="51">
        <f t="shared" si="220"/>
        <v>27877</v>
      </c>
      <c r="N837" s="54">
        <v>0</v>
      </c>
      <c r="O837" s="51">
        <v>0</v>
      </c>
      <c r="P837" s="51">
        <v>0</v>
      </c>
      <c r="Q837" s="51">
        <v>0</v>
      </c>
      <c r="R837" s="54">
        <v>0</v>
      </c>
      <c r="S837" s="51">
        <v>0</v>
      </c>
      <c r="T837" s="51">
        <v>0</v>
      </c>
      <c r="U837" s="51">
        <v>0</v>
      </c>
      <c r="V837" s="54">
        <v>0</v>
      </c>
      <c r="W837" s="51">
        <v>0</v>
      </c>
      <c r="X837" s="51">
        <v>0</v>
      </c>
      <c r="Y837" s="51">
        <v>0</v>
      </c>
      <c r="Z837" s="51">
        <v>0</v>
      </c>
      <c r="AA837" s="51">
        <v>0</v>
      </c>
      <c r="AB837" s="54">
        <v>0</v>
      </c>
      <c r="AC837" s="55">
        <v>0</v>
      </c>
    </row>
    <row r="838" spans="1:29" ht="25.5">
      <c r="A838" s="64"/>
      <c r="B838" s="63"/>
      <c r="C838" s="59">
        <v>4390</v>
      </c>
      <c r="D838" s="60" t="s">
        <v>66</v>
      </c>
      <c r="E838" s="51">
        <f>SUM([1]Paragrafy!E826)</f>
        <v>3000</v>
      </c>
      <c r="F838" s="52">
        <f>ROUND([1]Paragrafy!$F826,0)</f>
        <v>3000</v>
      </c>
      <c r="G838" s="53">
        <f t="shared" si="217"/>
        <v>1</v>
      </c>
      <c r="H838" s="51">
        <f t="shared" si="215"/>
        <v>3000</v>
      </c>
      <c r="I838" s="51">
        <f t="shared" si="216"/>
        <v>3000</v>
      </c>
      <c r="J838" s="51">
        <v>0</v>
      </c>
      <c r="K838" s="51">
        <v>0</v>
      </c>
      <c r="L838" s="51">
        <f t="shared" si="219"/>
        <v>3000</v>
      </c>
      <c r="M838" s="51">
        <f t="shared" si="220"/>
        <v>3000</v>
      </c>
      <c r="N838" s="54">
        <v>0</v>
      </c>
      <c r="O838" s="51">
        <v>0</v>
      </c>
      <c r="P838" s="51">
        <v>0</v>
      </c>
      <c r="Q838" s="51">
        <v>0</v>
      </c>
      <c r="R838" s="54">
        <v>0</v>
      </c>
      <c r="S838" s="51">
        <v>0</v>
      </c>
      <c r="T838" s="51">
        <v>0</v>
      </c>
      <c r="U838" s="51">
        <v>0</v>
      </c>
      <c r="V838" s="54">
        <v>0</v>
      </c>
      <c r="W838" s="51">
        <v>0</v>
      </c>
      <c r="X838" s="51">
        <v>0</v>
      </c>
      <c r="Y838" s="51">
        <v>0</v>
      </c>
      <c r="Z838" s="51">
        <v>0</v>
      </c>
      <c r="AA838" s="51">
        <v>0</v>
      </c>
      <c r="AB838" s="54">
        <v>0</v>
      </c>
      <c r="AC838" s="55">
        <v>0</v>
      </c>
    </row>
    <row r="839" spans="1:29" ht="25.5">
      <c r="A839" s="64"/>
      <c r="B839" s="63"/>
      <c r="C839" s="59">
        <v>4400</v>
      </c>
      <c r="D839" s="60" t="s">
        <v>91</v>
      </c>
      <c r="E839" s="51">
        <f>SUM([1]Paragrafy!E827)</f>
        <v>200525</v>
      </c>
      <c r="F839" s="52">
        <f>ROUND([1]Paragrafy!$F827,0)</f>
        <v>200283</v>
      </c>
      <c r="G839" s="53">
        <f t="shared" si="217"/>
        <v>0.99879316793417283</v>
      </c>
      <c r="H839" s="51">
        <f t="shared" si="215"/>
        <v>200525</v>
      </c>
      <c r="I839" s="51">
        <f t="shared" si="216"/>
        <v>200283</v>
      </c>
      <c r="J839" s="51">
        <v>0</v>
      </c>
      <c r="K839" s="51">
        <v>0</v>
      </c>
      <c r="L839" s="51">
        <f t="shared" si="219"/>
        <v>200525</v>
      </c>
      <c r="M839" s="51">
        <f t="shared" si="220"/>
        <v>200283</v>
      </c>
      <c r="N839" s="54">
        <v>0</v>
      </c>
      <c r="O839" s="51">
        <v>0</v>
      </c>
      <c r="P839" s="51">
        <v>0</v>
      </c>
      <c r="Q839" s="51">
        <v>0</v>
      </c>
      <c r="R839" s="54">
        <v>0</v>
      </c>
      <c r="S839" s="51">
        <v>0</v>
      </c>
      <c r="T839" s="51">
        <v>0</v>
      </c>
      <c r="U839" s="51">
        <v>0</v>
      </c>
      <c r="V839" s="54">
        <v>0</v>
      </c>
      <c r="W839" s="51">
        <v>0</v>
      </c>
      <c r="X839" s="51">
        <v>0</v>
      </c>
      <c r="Y839" s="51">
        <v>0</v>
      </c>
      <c r="Z839" s="51">
        <v>0</v>
      </c>
      <c r="AA839" s="51">
        <v>0</v>
      </c>
      <c r="AB839" s="54">
        <v>0</v>
      </c>
      <c r="AC839" s="55">
        <v>0</v>
      </c>
    </row>
    <row r="840" spans="1:29">
      <c r="A840" s="64"/>
      <c r="B840" s="63"/>
      <c r="C840" s="59">
        <v>4410</v>
      </c>
      <c r="D840" s="60" t="s">
        <v>30</v>
      </c>
      <c r="E840" s="51">
        <f>SUM([1]Paragrafy!E828)</f>
        <v>11960</v>
      </c>
      <c r="F840" s="52">
        <f>ROUND([1]Paragrafy!$F828,0)</f>
        <v>11261</v>
      </c>
      <c r="G840" s="53">
        <f t="shared" si="217"/>
        <v>0.94155518394648829</v>
      </c>
      <c r="H840" s="51">
        <f t="shared" si="215"/>
        <v>11960</v>
      </c>
      <c r="I840" s="51">
        <f t="shared" si="216"/>
        <v>11261</v>
      </c>
      <c r="J840" s="51">
        <v>0</v>
      </c>
      <c r="K840" s="51">
        <v>0</v>
      </c>
      <c r="L840" s="51">
        <f t="shared" si="219"/>
        <v>11960</v>
      </c>
      <c r="M840" s="51">
        <f t="shared" si="220"/>
        <v>11261</v>
      </c>
      <c r="N840" s="54">
        <v>0</v>
      </c>
      <c r="O840" s="51">
        <v>0</v>
      </c>
      <c r="P840" s="51">
        <v>0</v>
      </c>
      <c r="Q840" s="51">
        <v>0</v>
      </c>
      <c r="R840" s="54">
        <v>0</v>
      </c>
      <c r="S840" s="51">
        <v>0</v>
      </c>
      <c r="T840" s="51">
        <v>0</v>
      </c>
      <c r="U840" s="51">
        <v>0</v>
      </c>
      <c r="V840" s="54">
        <v>0</v>
      </c>
      <c r="W840" s="51">
        <v>0</v>
      </c>
      <c r="X840" s="51">
        <v>0</v>
      </c>
      <c r="Y840" s="51">
        <v>0</v>
      </c>
      <c r="Z840" s="51">
        <v>0</v>
      </c>
      <c r="AA840" s="51">
        <v>0</v>
      </c>
      <c r="AB840" s="54">
        <v>0</v>
      </c>
      <c r="AC840" s="55">
        <v>0</v>
      </c>
    </row>
    <row r="841" spans="1:29">
      <c r="A841" s="64"/>
      <c r="B841" s="63"/>
      <c r="C841" s="59">
        <v>4430</v>
      </c>
      <c r="D841" s="60" t="s">
        <v>28</v>
      </c>
      <c r="E841" s="51">
        <f>SUM([1]Paragrafy!E829)</f>
        <v>10920</v>
      </c>
      <c r="F841" s="52">
        <f>ROUND([1]Paragrafy!$F829,0)</f>
        <v>10771</v>
      </c>
      <c r="G841" s="53">
        <f t="shared" si="217"/>
        <v>0.9863553113553114</v>
      </c>
      <c r="H841" s="51">
        <f t="shared" si="215"/>
        <v>10920</v>
      </c>
      <c r="I841" s="51">
        <f t="shared" si="216"/>
        <v>10771</v>
      </c>
      <c r="J841" s="51">
        <v>0</v>
      </c>
      <c r="K841" s="51">
        <v>0</v>
      </c>
      <c r="L841" s="51">
        <f t="shared" si="219"/>
        <v>10920</v>
      </c>
      <c r="M841" s="51">
        <f t="shared" si="220"/>
        <v>10771</v>
      </c>
      <c r="N841" s="54">
        <v>0</v>
      </c>
      <c r="O841" s="51">
        <v>0</v>
      </c>
      <c r="P841" s="51">
        <v>0</v>
      </c>
      <c r="Q841" s="51">
        <v>0</v>
      </c>
      <c r="R841" s="54">
        <v>0</v>
      </c>
      <c r="S841" s="51">
        <v>0</v>
      </c>
      <c r="T841" s="51">
        <v>0</v>
      </c>
      <c r="U841" s="51">
        <v>0</v>
      </c>
      <c r="V841" s="54">
        <v>0</v>
      </c>
      <c r="W841" s="51">
        <v>0</v>
      </c>
      <c r="X841" s="51">
        <v>0</v>
      </c>
      <c r="Y841" s="51">
        <v>0</v>
      </c>
      <c r="Z841" s="51">
        <v>0</v>
      </c>
      <c r="AA841" s="51">
        <v>0</v>
      </c>
      <c r="AB841" s="54">
        <v>0</v>
      </c>
      <c r="AC841" s="55">
        <v>0</v>
      </c>
    </row>
    <row r="842" spans="1:29" ht="26.25" customHeight="1">
      <c r="A842" s="64"/>
      <c r="B842" s="63"/>
      <c r="C842" s="59">
        <v>4440</v>
      </c>
      <c r="D842" s="60" t="s">
        <v>27</v>
      </c>
      <c r="E842" s="51">
        <f>SUM([1]Paragrafy!E830)</f>
        <v>388519</v>
      </c>
      <c r="F842" s="52">
        <f>ROUND([1]Paragrafy!$F830,0)</f>
        <v>386518</v>
      </c>
      <c r="G842" s="53">
        <f t="shared" si="217"/>
        <v>0.99484967273157809</v>
      </c>
      <c r="H842" s="51">
        <f t="shared" si="215"/>
        <v>388519</v>
      </c>
      <c r="I842" s="51">
        <f t="shared" si="216"/>
        <v>386518</v>
      </c>
      <c r="J842" s="51">
        <v>0</v>
      </c>
      <c r="K842" s="51">
        <v>0</v>
      </c>
      <c r="L842" s="51">
        <f t="shared" si="219"/>
        <v>388519</v>
      </c>
      <c r="M842" s="51">
        <f t="shared" si="220"/>
        <v>386518</v>
      </c>
      <c r="N842" s="54">
        <v>0</v>
      </c>
      <c r="O842" s="51">
        <v>0</v>
      </c>
      <c r="P842" s="51">
        <v>0</v>
      </c>
      <c r="Q842" s="51">
        <v>0</v>
      </c>
      <c r="R842" s="54">
        <v>0</v>
      </c>
      <c r="S842" s="51">
        <v>0</v>
      </c>
      <c r="T842" s="51">
        <v>0</v>
      </c>
      <c r="U842" s="51">
        <v>0</v>
      </c>
      <c r="V842" s="54">
        <v>0</v>
      </c>
      <c r="W842" s="51">
        <v>0</v>
      </c>
      <c r="X842" s="51">
        <v>0</v>
      </c>
      <c r="Y842" s="51">
        <v>0</v>
      </c>
      <c r="Z842" s="51">
        <v>0</v>
      </c>
      <c r="AA842" s="51">
        <v>0</v>
      </c>
      <c r="AB842" s="54">
        <v>0</v>
      </c>
      <c r="AC842" s="55">
        <v>0</v>
      </c>
    </row>
    <row r="843" spans="1:29" ht="25.5">
      <c r="A843" s="64"/>
      <c r="B843" s="63"/>
      <c r="C843" s="59">
        <v>4700</v>
      </c>
      <c r="D843" s="60" t="s">
        <v>21</v>
      </c>
      <c r="E843" s="51">
        <f>SUM([1]Paragrafy!E831)</f>
        <v>1000</v>
      </c>
      <c r="F843" s="52">
        <f>ROUND([1]Paragrafy!$F831,0)</f>
        <v>935</v>
      </c>
      <c r="G843" s="53">
        <f t="shared" si="217"/>
        <v>0.93500000000000005</v>
      </c>
      <c r="H843" s="51">
        <f t="shared" si="215"/>
        <v>1000</v>
      </c>
      <c r="I843" s="51">
        <f t="shared" si="216"/>
        <v>935</v>
      </c>
      <c r="J843" s="51">
        <v>0</v>
      </c>
      <c r="K843" s="51">
        <v>0</v>
      </c>
      <c r="L843" s="51">
        <f t="shared" si="219"/>
        <v>1000</v>
      </c>
      <c r="M843" s="51">
        <f t="shared" si="220"/>
        <v>935</v>
      </c>
      <c r="N843" s="54">
        <v>0</v>
      </c>
      <c r="O843" s="51">
        <v>0</v>
      </c>
      <c r="P843" s="51">
        <v>0</v>
      </c>
      <c r="Q843" s="51">
        <v>0</v>
      </c>
      <c r="R843" s="54">
        <v>0</v>
      </c>
      <c r="S843" s="51">
        <v>0</v>
      </c>
      <c r="T843" s="51">
        <v>0</v>
      </c>
      <c r="U843" s="51">
        <v>0</v>
      </c>
      <c r="V843" s="54">
        <v>0</v>
      </c>
      <c r="W843" s="51">
        <v>0</v>
      </c>
      <c r="X843" s="51">
        <v>0</v>
      </c>
      <c r="Y843" s="51">
        <v>0</v>
      </c>
      <c r="Z843" s="51">
        <v>0</v>
      </c>
      <c r="AA843" s="51">
        <v>0</v>
      </c>
      <c r="AB843" s="54">
        <v>0</v>
      </c>
      <c r="AC843" s="55">
        <v>0</v>
      </c>
    </row>
    <row r="844" spans="1:29" ht="25.5">
      <c r="A844" s="64"/>
      <c r="B844" s="63"/>
      <c r="C844" s="59">
        <v>6060</v>
      </c>
      <c r="D844" s="60" t="s">
        <v>19</v>
      </c>
      <c r="E844" s="51">
        <f>SUM([1]Paragrafy!E832)</f>
        <v>81500</v>
      </c>
      <c r="F844" s="52">
        <f>ROUND([1]Paragrafy!$F832,0)</f>
        <v>80843</v>
      </c>
      <c r="G844" s="53">
        <f t="shared" si="217"/>
        <v>0.99193865030674844</v>
      </c>
      <c r="H844" s="51">
        <v>0</v>
      </c>
      <c r="I844" s="51">
        <v>0</v>
      </c>
      <c r="J844" s="51">
        <v>0</v>
      </c>
      <c r="K844" s="51">
        <v>0</v>
      </c>
      <c r="L844" s="51">
        <v>0</v>
      </c>
      <c r="M844" s="51">
        <v>0</v>
      </c>
      <c r="N844" s="51">
        <v>0</v>
      </c>
      <c r="O844" s="51">
        <v>0</v>
      </c>
      <c r="P844" s="51">
        <v>0</v>
      </c>
      <c r="Q844" s="51">
        <v>0</v>
      </c>
      <c r="R844" s="51">
        <v>0</v>
      </c>
      <c r="S844" s="51">
        <v>0</v>
      </c>
      <c r="T844" s="51">
        <v>0</v>
      </c>
      <c r="U844" s="51">
        <v>0</v>
      </c>
      <c r="V844" s="51">
        <v>0</v>
      </c>
      <c r="W844" s="51">
        <v>0</v>
      </c>
      <c r="X844" s="51">
        <f>SUM(E844)</f>
        <v>81500</v>
      </c>
      <c r="Y844" s="51">
        <f>SUM(F844)</f>
        <v>80843</v>
      </c>
      <c r="Z844" s="51">
        <f>SUM(X844)</f>
        <v>81500</v>
      </c>
      <c r="AA844" s="51">
        <f>SUM(Y844)</f>
        <v>80843</v>
      </c>
      <c r="AB844" s="54">
        <v>0</v>
      </c>
      <c r="AC844" s="55">
        <v>0</v>
      </c>
    </row>
    <row r="845" spans="1:29" s="46" customFormat="1" ht="16.5" customHeight="1">
      <c r="A845" s="65"/>
      <c r="B845" s="38" t="s">
        <v>144</v>
      </c>
      <c r="C845" s="110"/>
      <c r="D845" s="39" t="s">
        <v>8</v>
      </c>
      <c r="E845" s="162">
        <f>SUM(E846:E850)</f>
        <v>64143</v>
      </c>
      <c r="F845" s="162">
        <f>SUM(F846:F850)</f>
        <v>40318</v>
      </c>
      <c r="G845" s="58">
        <f t="shared" si="217"/>
        <v>0.62856430163852639</v>
      </c>
      <c r="H845" s="162">
        <f t="shared" ref="H845:AC845" si="221">SUM(H846:H850)</f>
        <v>64143</v>
      </c>
      <c r="I845" s="162">
        <f t="shared" si="221"/>
        <v>40318</v>
      </c>
      <c r="J845" s="162">
        <f t="shared" si="221"/>
        <v>924</v>
      </c>
      <c r="K845" s="162">
        <f t="shared" si="221"/>
        <v>924</v>
      </c>
      <c r="L845" s="162">
        <f t="shared" si="221"/>
        <v>8773</v>
      </c>
      <c r="M845" s="162">
        <f t="shared" si="221"/>
        <v>0</v>
      </c>
      <c r="N845" s="186">
        <f t="shared" si="221"/>
        <v>0</v>
      </c>
      <c r="O845" s="162">
        <f t="shared" si="221"/>
        <v>0</v>
      </c>
      <c r="P845" s="162">
        <f t="shared" si="221"/>
        <v>54446</v>
      </c>
      <c r="Q845" s="162">
        <f t="shared" si="221"/>
        <v>39394</v>
      </c>
      <c r="R845" s="186">
        <f t="shared" si="221"/>
        <v>0</v>
      </c>
      <c r="S845" s="162">
        <f t="shared" si="221"/>
        <v>0</v>
      </c>
      <c r="T845" s="162">
        <f t="shared" si="221"/>
        <v>0</v>
      </c>
      <c r="U845" s="162">
        <f t="shared" si="221"/>
        <v>0</v>
      </c>
      <c r="V845" s="186">
        <f t="shared" si="221"/>
        <v>0</v>
      </c>
      <c r="W845" s="162">
        <f t="shared" si="221"/>
        <v>0</v>
      </c>
      <c r="X845" s="162">
        <f t="shared" si="221"/>
        <v>0</v>
      </c>
      <c r="Y845" s="162">
        <f t="shared" si="221"/>
        <v>0</v>
      </c>
      <c r="Z845" s="162">
        <f t="shared" si="221"/>
        <v>0</v>
      </c>
      <c r="AA845" s="162">
        <f t="shared" si="221"/>
        <v>0</v>
      </c>
      <c r="AB845" s="162">
        <f t="shared" si="221"/>
        <v>0</v>
      </c>
      <c r="AC845" s="162">
        <f t="shared" si="221"/>
        <v>0</v>
      </c>
    </row>
    <row r="846" spans="1:29" ht="12.75" customHeight="1">
      <c r="A846" s="64"/>
      <c r="B846" s="148"/>
      <c r="C846" s="223" t="s">
        <v>143</v>
      </c>
      <c r="D846" s="60" t="s">
        <v>40</v>
      </c>
      <c r="E846" s="224">
        <f>SUM([1]Paragrafy!E834)</f>
        <v>40446</v>
      </c>
      <c r="F846" s="52">
        <f>ROUND([1]Paragrafy!$F834,0)</f>
        <v>32970</v>
      </c>
      <c r="G846" s="69">
        <f t="shared" si="217"/>
        <v>0.81516095534787125</v>
      </c>
      <c r="H846" s="224">
        <f t="shared" ref="H846:I850" si="222">SUM(E846)</f>
        <v>40446</v>
      </c>
      <c r="I846" s="224">
        <f t="shared" si="222"/>
        <v>32970</v>
      </c>
      <c r="J846" s="224">
        <v>0</v>
      </c>
      <c r="K846" s="224">
        <v>0</v>
      </c>
      <c r="L846" s="224">
        <v>0</v>
      </c>
      <c r="M846" s="224">
        <v>0</v>
      </c>
      <c r="N846" s="225">
        <v>0</v>
      </c>
      <c r="O846" s="224">
        <v>0</v>
      </c>
      <c r="P846" s="224">
        <f>SUM(H846)</f>
        <v>40446</v>
      </c>
      <c r="Q846" s="224">
        <f>SUM(I846)</f>
        <v>32970</v>
      </c>
      <c r="R846" s="225">
        <v>0</v>
      </c>
      <c r="S846" s="224">
        <v>0</v>
      </c>
      <c r="T846" s="224">
        <v>0</v>
      </c>
      <c r="U846" s="224">
        <v>0</v>
      </c>
      <c r="V846" s="225">
        <v>0</v>
      </c>
      <c r="W846" s="224">
        <v>0</v>
      </c>
      <c r="X846" s="224">
        <v>0</v>
      </c>
      <c r="Y846" s="224">
        <v>0</v>
      </c>
      <c r="Z846" s="224">
        <v>0</v>
      </c>
      <c r="AA846" s="224">
        <v>0</v>
      </c>
      <c r="AB846" s="225">
        <v>0</v>
      </c>
      <c r="AC846" s="224">
        <v>0</v>
      </c>
    </row>
    <row r="847" spans="1:29">
      <c r="A847" s="48"/>
      <c r="B847" s="82"/>
      <c r="C847" s="59">
        <v>3240</v>
      </c>
      <c r="D847" s="60" t="s">
        <v>92</v>
      </c>
      <c r="E847" s="51">
        <f>SUM([1]Paragrafy!E835)</f>
        <v>14000</v>
      </c>
      <c r="F847" s="52">
        <f>ROUND([1]Paragrafy!$F835,0)</f>
        <v>6424</v>
      </c>
      <c r="G847" s="53">
        <f t="shared" si="217"/>
        <v>0.45885714285714285</v>
      </c>
      <c r="H847" s="51">
        <f t="shared" si="222"/>
        <v>14000</v>
      </c>
      <c r="I847" s="51">
        <f t="shared" si="222"/>
        <v>6424</v>
      </c>
      <c r="J847" s="51">
        <v>0</v>
      </c>
      <c r="K847" s="51">
        <v>0</v>
      </c>
      <c r="L847" s="51">
        <v>0</v>
      </c>
      <c r="M847" s="51">
        <v>0</v>
      </c>
      <c r="N847" s="54">
        <v>0</v>
      </c>
      <c r="O847" s="51">
        <v>0</v>
      </c>
      <c r="P847" s="51">
        <f>SUM(H847)</f>
        <v>14000</v>
      </c>
      <c r="Q847" s="51">
        <f>SUM(I847)</f>
        <v>6424</v>
      </c>
      <c r="R847" s="54">
        <v>0</v>
      </c>
      <c r="S847" s="51">
        <v>0</v>
      </c>
      <c r="T847" s="51">
        <v>0</v>
      </c>
      <c r="U847" s="51">
        <v>0</v>
      </c>
      <c r="V847" s="54">
        <v>0</v>
      </c>
      <c r="W847" s="51">
        <v>0</v>
      </c>
      <c r="X847" s="51">
        <v>0</v>
      </c>
      <c r="Y847" s="51">
        <v>0</v>
      </c>
      <c r="Z847" s="51">
        <v>0</v>
      </c>
      <c r="AA847" s="51">
        <v>0</v>
      </c>
      <c r="AB847" s="54">
        <v>0</v>
      </c>
      <c r="AC847" s="55">
        <v>0</v>
      </c>
    </row>
    <row r="848" spans="1:29">
      <c r="A848" s="48"/>
      <c r="B848" s="82"/>
      <c r="C848" s="59">
        <v>4170</v>
      </c>
      <c r="D848" s="60" t="s">
        <v>3</v>
      </c>
      <c r="E848" s="51">
        <f>SUM([1]Paragrafy!E836)</f>
        <v>924</v>
      </c>
      <c r="F848" s="52">
        <f>ROUND([1]Paragrafy!$F836,0)</f>
        <v>924</v>
      </c>
      <c r="G848" s="53">
        <f t="shared" si="217"/>
        <v>1</v>
      </c>
      <c r="H848" s="51">
        <f t="shared" si="222"/>
        <v>924</v>
      </c>
      <c r="I848" s="51">
        <f t="shared" si="222"/>
        <v>924</v>
      </c>
      <c r="J848" s="51">
        <f>SUM(H848)</f>
        <v>924</v>
      </c>
      <c r="K848" s="51">
        <f>SUM(F848)</f>
        <v>924</v>
      </c>
      <c r="L848" s="51">
        <v>0</v>
      </c>
      <c r="M848" s="51">
        <v>0</v>
      </c>
      <c r="N848" s="54">
        <v>0</v>
      </c>
      <c r="O848" s="51">
        <v>0</v>
      </c>
      <c r="P848" s="51">
        <v>0</v>
      </c>
      <c r="Q848" s="51">
        <v>0</v>
      </c>
      <c r="R848" s="54">
        <v>0</v>
      </c>
      <c r="S848" s="51">
        <v>0</v>
      </c>
      <c r="T848" s="51">
        <v>0</v>
      </c>
      <c r="U848" s="51">
        <v>0</v>
      </c>
      <c r="V848" s="54">
        <v>0</v>
      </c>
      <c r="W848" s="51">
        <v>0</v>
      </c>
      <c r="X848" s="51">
        <v>0</v>
      </c>
      <c r="Y848" s="51">
        <v>0</v>
      </c>
      <c r="Z848" s="51">
        <v>0</v>
      </c>
      <c r="AA848" s="51">
        <v>0</v>
      </c>
      <c r="AB848" s="54">
        <v>0</v>
      </c>
      <c r="AC848" s="55">
        <v>0</v>
      </c>
    </row>
    <row r="849" spans="1:30">
      <c r="A849" s="48"/>
      <c r="B849" s="82"/>
      <c r="C849" s="59">
        <v>4270</v>
      </c>
      <c r="D849" s="60" t="s">
        <v>35</v>
      </c>
      <c r="E849" s="51">
        <f>SUM([1]Paragrafy!E837)</f>
        <v>5500</v>
      </c>
      <c r="F849" s="52">
        <f>ROUND([1]Paragrafy!$F837,0)</f>
        <v>0</v>
      </c>
      <c r="G849" s="53">
        <f t="shared" si="217"/>
        <v>0</v>
      </c>
      <c r="H849" s="51">
        <f t="shared" si="222"/>
        <v>5500</v>
      </c>
      <c r="I849" s="51">
        <f t="shared" si="222"/>
        <v>0</v>
      </c>
      <c r="J849" s="51">
        <v>0</v>
      </c>
      <c r="K849" s="51">
        <v>0</v>
      </c>
      <c r="L849" s="51">
        <f>SUM(H849)</f>
        <v>5500</v>
      </c>
      <c r="M849" s="51">
        <f>SUM(I849)</f>
        <v>0</v>
      </c>
      <c r="N849" s="54">
        <v>0</v>
      </c>
      <c r="O849" s="51">
        <v>0</v>
      </c>
      <c r="P849" s="51">
        <v>0</v>
      </c>
      <c r="Q849" s="51">
        <v>0</v>
      </c>
      <c r="R849" s="54">
        <v>0</v>
      </c>
      <c r="S849" s="51">
        <v>0</v>
      </c>
      <c r="T849" s="51">
        <v>0</v>
      </c>
      <c r="U849" s="51">
        <v>0</v>
      </c>
      <c r="V849" s="54">
        <v>0</v>
      </c>
      <c r="W849" s="51">
        <v>0</v>
      </c>
      <c r="X849" s="51">
        <v>0</v>
      </c>
      <c r="Y849" s="51">
        <v>0</v>
      </c>
      <c r="Z849" s="51">
        <v>0</v>
      </c>
      <c r="AA849" s="51">
        <v>0</v>
      </c>
      <c r="AB849" s="54">
        <v>0</v>
      </c>
      <c r="AC849" s="55">
        <v>0</v>
      </c>
    </row>
    <row r="850" spans="1:30">
      <c r="A850" s="64"/>
      <c r="B850" s="64"/>
      <c r="C850" s="59">
        <v>4300</v>
      </c>
      <c r="D850" s="60" t="s">
        <v>1</v>
      </c>
      <c r="E850" s="51">
        <f>SUM([1]Paragrafy!E838)</f>
        <v>3273</v>
      </c>
      <c r="F850" s="52">
        <f>ROUND([1]Paragrafy!$F838,0)</f>
        <v>0</v>
      </c>
      <c r="G850" s="53">
        <f t="shared" si="217"/>
        <v>0</v>
      </c>
      <c r="H850" s="51">
        <f t="shared" si="222"/>
        <v>3273</v>
      </c>
      <c r="I850" s="51">
        <f t="shared" si="222"/>
        <v>0</v>
      </c>
      <c r="J850" s="51">
        <v>0</v>
      </c>
      <c r="K850" s="51">
        <f>SUM(I850)</f>
        <v>0</v>
      </c>
      <c r="L850" s="51">
        <f>SUM(H850)</f>
        <v>3273</v>
      </c>
      <c r="M850" s="51">
        <f>SUM(I850)</f>
        <v>0</v>
      </c>
      <c r="N850" s="54">
        <v>0</v>
      </c>
      <c r="O850" s="51">
        <v>0</v>
      </c>
      <c r="P850" s="51">
        <v>0</v>
      </c>
      <c r="Q850" s="51">
        <v>0</v>
      </c>
      <c r="R850" s="54">
        <v>0</v>
      </c>
      <c r="S850" s="51">
        <v>0</v>
      </c>
      <c r="T850" s="51">
        <v>0</v>
      </c>
      <c r="U850" s="51">
        <v>0</v>
      </c>
      <c r="V850" s="54">
        <v>0</v>
      </c>
      <c r="W850" s="51">
        <v>0</v>
      </c>
      <c r="X850" s="51">
        <v>0</v>
      </c>
      <c r="Y850" s="51">
        <v>0</v>
      </c>
      <c r="Z850" s="51">
        <v>0</v>
      </c>
      <c r="AA850" s="51">
        <v>0</v>
      </c>
      <c r="AB850" s="54">
        <v>0</v>
      </c>
      <c r="AC850" s="55">
        <v>0</v>
      </c>
    </row>
    <row r="851" spans="1:30" ht="18.75" customHeight="1">
      <c r="A851" s="28" t="s">
        <v>142</v>
      </c>
      <c r="B851" s="226"/>
      <c r="C851" s="136"/>
      <c r="D851" s="123" t="s">
        <v>141</v>
      </c>
      <c r="E851" s="183">
        <f>SUM(E852)</f>
        <v>14000</v>
      </c>
      <c r="F851" s="189">
        <f>SUM(F852)</f>
        <v>12848</v>
      </c>
      <c r="G851" s="32">
        <f t="shared" si="217"/>
        <v>0.9177142857142857</v>
      </c>
      <c r="H851" s="183">
        <f t="shared" ref="H851:AC851" si="223">SUM(H852)</f>
        <v>14000</v>
      </c>
      <c r="I851" s="183">
        <f t="shared" si="223"/>
        <v>12848</v>
      </c>
      <c r="J851" s="183">
        <f t="shared" si="223"/>
        <v>0</v>
      </c>
      <c r="K851" s="183">
        <f t="shared" si="223"/>
        <v>0</v>
      </c>
      <c r="L851" s="183">
        <f t="shared" si="223"/>
        <v>0</v>
      </c>
      <c r="M851" s="183">
        <f t="shared" si="223"/>
        <v>0</v>
      </c>
      <c r="N851" s="184">
        <f t="shared" si="223"/>
        <v>0</v>
      </c>
      <c r="O851" s="183">
        <f t="shared" si="223"/>
        <v>0</v>
      </c>
      <c r="P851" s="183">
        <f t="shared" si="223"/>
        <v>14000</v>
      </c>
      <c r="Q851" s="183">
        <f t="shared" si="223"/>
        <v>12848</v>
      </c>
      <c r="R851" s="184">
        <f t="shared" si="223"/>
        <v>0</v>
      </c>
      <c r="S851" s="183">
        <f t="shared" si="223"/>
        <v>0</v>
      </c>
      <c r="T851" s="183">
        <f t="shared" si="223"/>
        <v>0</v>
      </c>
      <c r="U851" s="183">
        <f t="shared" si="223"/>
        <v>0</v>
      </c>
      <c r="V851" s="184">
        <f t="shared" si="223"/>
        <v>0</v>
      </c>
      <c r="W851" s="183">
        <f t="shared" si="223"/>
        <v>0</v>
      </c>
      <c r="X851" s="183">
        <f t="shared" si="223"/>
        <v>0</v>
      </c>
      <c r="Y851" s="183">
        <f t="shared" si="223"/>
        <v>0</v>
      </c>
      <c r="Z851" s="183">
        <f t="shared" si="223"/>
        <v>0</v>
      </c>
      <c r="AA851" s="183">
        <f t="shared" si="223"/>
        <v>0</v>
      </c>
      <c r="AB851" s="184">
        <f t="shared" si="223"/>
        <v>0</v>
      </c>
      <c r="AC851" s="183">
        <f t="shared" si="223"/>
        <v>0</v>
      </c>
    </row>
    <row r="852" spans="1:30" s="46" customFormat="1" ht="20.25" customHeight="1">
      <c r="A852" s="37"/>
      <c r="B852" s="196" t="s">
        <v>140</v>
      </c>
      <c r="C852" s="110"/>
      <c r="D852" s="39" t="s">
        <v>139</v>
      </c>
      <c r="E852" s="162">
        <f>SUM(E853:E853)</f>
        <v>14000</v>
      </c>
      <c r="F852" s="186">
        <f>SUM(F853:F853)</f>
        <v>12848</v>
      </c>
      <c r="G852" s="58">
        <f t="shared" si="217"/>
        <v>0.9177142857142857</v>
      </c>
      <c r="H852" s="186">
        <f t="shared" ref="H852:AC852" si="224">SUM(H853:H853)</f>
        <v>14000</v>
      </c>
      <c r="I852" s="162">
        <f t="shared" si="224"/>
        <v>12848</v>
      </c>
      <c r="J852" s="186">
        <f t="shared" si="224"/>
        <v>0</v>
      </c>
      <c r="K852" s="162">
        <f t="shared" si="224"/>
        <v>0</v>
      </c>
      <c r="L852" s="186">
        <f t="shared" si="224"/>
        <v>0</v>
      </c>
      <c r="M852" s="162">
        <f t="shared" si="224"/>
        <v>0</v>
      </c>
      <c r="N852" s="186">
        <f t="shared" si="224"/>
        <v>0</v>
      </c>
      <c r="O852" s="162">
        <f t="shared" si="224"/>
        <v>0</v>
      </c>
      <c r="P852" s="186">
        <f t="shared" si="224"/>
        <v>14000</v>
      </c>
      <c r="Q852" s="162">
        <f t="shared" si="224"/>
        <v>12848</v>
      </c>
      <c r="R852" s="186">
        <f t="shared" si="224"/>
        <v>0</v>
      </c>
      <c r="S852" s="162">
        <f t="shared" si="224"/>
        <v>0</v>
      </c>
      <c r="T852" s="186">
        <f t="shared" si="224"/>
        <v>0</v>
      </c>
      <c r="U852" s="162">
        <f t="shared" si="224"/>
        <v>0</v>
      </c>
      <c r="V852" s="186">
        <f t="shared" si="224"/>
        <v>0</v>
      </c>
      <c r="W852" s="162">
        <f t="shared" si="224"/>
        <v>0</v>
      </c>
      <c r="X852" s="186">
        <f t="shared" si="224"/>
        <v>0</v>
      </c>
      <c r="Y852" s="162">
        <f t="shared" si="224"/>
        <v>0</v>
      </c>
      <c r="Z852" s="186">
        <f t="shared" si="224"/>
        <v>0</v>
      </c>
      <c r="AA852" s="162">
        <f t="shared" si="224"/>
        <v>0</v>
      </c>
      <c r="AB852" s="186">
        <f t="shared" si="224"/>
        <v>0</v>
      </c>
      <c r="AC852" s="162">
        <f t="shared" si="224"/>
        <v>0</v>
      </c>
      <c r="AD852" s="87"/>
    </row>
    <row r="853" spans="1:30">
      <c r="A853" s="131"/>
      <c r="B853" s="227"/>
      <c r="C853" s="95">
        <v>3250</v>
      </c>
      <c r="D853" s="115" t="s">
        <v>6</v>
      </c>
      <c r="E853" s="99">
        <f>SUM([1]Paragrafy!E841)</f>
        <v>14000</v>
      </c>
      <c r="F853" s="52">
        <f>ROUND([1]Paragrafy!$F841,0)</f>
        <v>12848</v>
      </c>
      <c r="G853" s="98">
        <f t="shared" si="217"/>
        <v>0.9177142857142857</v>
      </c>
      <c r="H853" s="99">
        <f>SUM(E853)</f>
        <v>14000</v>
      </c>
      <c r="I853" s="99">
        <f>SUM(F853)</f>
        <v>12848</v>
      </c>
      <c r="J853" s="218">
        <v>0</v>
      </c>
      <c r="K853" s="218">
        <v>0</v>
      </c>
      <c r="L853" s="218">
        <v>0</v>
      </c>
      <c r="M853" s="218">
        <v>0</v>
      </c>
      <c r="N853" s="100">
        <v>0</v>
      </c>
      <c r="O853" s="99">
        <v>0</v>
      </c>
      <c r="P853" s="99">
        <f>SUM(H853)</f>
        <v>14000</v>
      </c>
      <c r="Q853" s="99">
        <f>SUM(I853)</f>
        <v>12848</v>
      </c>
      <c r="R853" s="100">
        <v>0</v>
      </c>
      <c r="S853" s="99">
        <v>0</v>
      </c>
      <c r="T853" s="99">
        <v>0</v>
      </c>
      <c r="U853" s="99">
        <v>0</v>
      </c>
      <c r="V853" s="100">
        <v>0</v>
      </c>
      <c r="W853" s="99">
        <v>0</v>
      </c>
      <c r="X853" s="99">
        <v>0</v>
      </c>
      <c r="Y853" s="99">
        <v>0</v>
      </c>
      <c r="Z853" s="99">
        <v>0</v>
      </c>
      <c r="AA853" s="99">
        <v>0</v>
      </c>
      <c r="AB853" s="100">
        <v>0</v>
      </c>
      <c r="AC853" s="117">
        <v>0</v>
      </c>
    </row>
    <row r="854" spans="1:30" ht="18.75" customHeight="1">
      <c r="A854" s="28" t="s">
        <v>138</v>
      </c>
      <c r="B854" s="228"/>
      <c r="C854" s="182"/>
      <c r="D854" s="123" t="s">
        <v>137</v>
      </c>
      <c r="E854" s="183">
        <f>SUM(E855+E858+E861+E865+E868+E876+E887)</f>
        <v>16295339</v>
      </c>
      <c r="F854" s="183">
        <f>SUM(F855+F858+F861+F865+F868+F876+F887)</f>
        <v>16008545</v>
      </c>
      <c r="G854" s="32">
        <f t="shared" si="217"/>
        <v>0.98240024340702581</v>
      </c>
      <c r="H854" s="183">
        <f t="shared" ref="H854:AC854" si="225">SUM(H855+H858+H861+H865+H868+H876+H887)</f>
        <v>2583513</v>
      </c>
      <c r="I854" s="183">
        <f t="shared" si="225"/>
        <v>2382315</v>
      </c>
      <c r="J854" s="183">
        <f t="shared" si="225"/>
        <v>33747</v>
      </c>
      <c r="K854" s="183">
        <f t="shared" si="225"/>
        <v>22825</v>
      </c>
      <c r="L854" s="183">
        <f t="shared" si="225"/>
        <v>145028</v>
      </c>
      <c r="M854" s="183">
        <f t="shared" si="225"/>
        <v>78824</v>
      </c>
      <c r="N854" s="184">
        <f t="shared" si="225"/>
        <v>2404738</v>
      </c>
      <c r="O854" s="183">
        <f t="shared" si="225"/>
        <v>2280666</v>
      </c>
      <c r="P854" s="183">
        <f t="shared" si="225"/>
        <v>0</v>
      </c>
      <c r="Q854" s="183">
        <f t="shared" si="225"/>
        <v>0</v>
      </c>
      <c r="R854" s="184">
        <f t="shared" si="225"/>
        <v>0</v>
      </c>
      <c r="S854" s="183">
        <f t="shared" si="225"/>
        <v>0</v>
      </c>
      <c r="T854" s="183">
        <f t="shared" si="225"/>
        <v>0</v>
      </c>
      <c r="U854" s="183">
        <f t="shared" si="225"/>
        <v>0</v>
      </c>
      <c r="V854" s="184">
        <f t="shared" si="225"/>
        <v>0</v>
      </c>
      <c r="W854" s="183">
        <f t="shared" si="225"/>
        <v>0</v>
      </c>
      <c r="X854" s="183">
        <f t="shared" si="225"/>
        <v>13711826</v>
      </c>
      <c r="Y854" s="183">
        <f t="shared" si="225"/>
        <v>13626230</v>
      </c>
      <c r="Z854" s="183">
        <f t="shared" si="225"/>
        <v>2324869</v>
      </c>
      <c r="AA854" s="183">
        <f t="shared" si="225"/>
        <v>2282275</v>
      </c>
      <c r="AB854" s="183">
        <f t="shared" si="225"/>
        <v>11386957</v>
      </c>
      <c r="AC854" s="183">
        <f t="shared" si="225"/>
        <v>11343955</v>
      </c>
    </row>
    <row r="855" spans="1:30" s="46" customFormat="1" ht="16.5" customHeight="1">
      <c r="A855" s="190"/>
      <c r="B855" s="159" t="s">
        <v>136</v>
      </c>
      <c r="C855" s="160"/>
      <c r="D855" s="161" t="s">
        <v>135</v>
      </c>
      <c r="E855" s="166">
        <f>SUM(E856:E857)</f>
        <v>12719466</v>
      </c>
      <c r="F855" s="214">
        <f>SUM(F856:F857)</f>
        <v>12718738</v>
      </c>
      <c r="G855" s="192">
        <f t="shared" si="217"/>
        <v>0.99994276489280287</v>
      </c>
      <c r="H855" s="166">
        <f t="shared" ref="H855:AC855" si="226">SUM(H856:H857)</f>
        <v>0</v>
      </c>
      <c r="I855" s="166">
        <f t="shared" si="226"/>
        <v>0</v>
      </c>
      <c r="J855" s="166">
        <f t="shared" si="226"/>
        <v>0</v>
      </c>
      <c r="K855" s="166">
        <f t="shared" si="226"/>
        <v>0</v>
      </c>
      <c r="L855" s="166">
        <f t="shared" si="226"/>
        <v>0</v>
      </c>
      <c r="M855" s="166">
        <f t="shared" si="226"/>
        <v>0</v>
      </c>
      <c r="N855" s="165">
        <f t="shared" si="226"/>
        <v>0</v>
      </c>
      <c r="O855" s="166">
        <f t="shared" si="226"/>
        <v>0</v>
      </c>
      <c r="P855" s="166">
        <f t="shared" si="226"/>
        <v>0</v>
      </c>
      <c r="Q855" s="166">
        <f t="shared" si="226"/>
        <v>0</v>
      </c>
      <c r="R855" s="165">
        <f t="shared" si="226"/>
        <v>0</v>
      </c>
      <c r="S855" s="166">
        <f t="shared" si="226"/>
        <v>0</v>
      </c>
      <c r="T855" s="166">
        <f t="shared" si="226"/>
        <v>0</v>
      </c>
      <c r="U855" s="166">
        <f t="shared" si="226"/>
        <v>0</v>
      </c>
      <c r="V855" s="165">
        <f t="shared" si="226"/>
        <v>0</v>
      </c>
      <c r="W855" s="166">
        <f t="shared" si="226"/>
        <v>0</v>
      </c>
      <c r="X855" s="166">
        <f t="shared" si="226"/>
        <v>12719466</v>
      </c>
      <c r="Y855" s="166">
        <f t="shared" si="226"/>
        <v>12718738</v>
      </c>
      <c r="Z855" s="166">
        <f t="shared" si="226"/>
        <v>1830000</v>
      </c>
      <c r="AA855" s="166">
        <f t="shared" si="226"/>
        <v>1830000</v>
      </c>
      <c r="AB855" s="165">
        <f t="shared" si="226"/>
        <v>10889466</v>
      </c>
      <c r="AC855" s="166">
        <f t="shared" si="226"/>
        <v>10888738</v>
      </c>
    </row>
    <row r="856" spans="1:30" ht="47.25" customHeight="1">
      <c r="A856" s="48"/>
      <c r="B856" s="82"/>
      <c r="C856" s="59">
        <v>6220</v>
      </c>
      <c r="D856" s="60" t="s">
        <v>119</v>
      </c>
      <c r="E856" s="51">
        <f>SUM([1]Paragrafy!E844)</f>
        <v>1830000</v>
      </c>
      <c r="F856" s="52">
        <f>ROUND([1]Paragrafy!$F844,0)</f>
        <v>1830000</v>
      </c>
      <c r="G856" s="53">
        <f t="shared" si="217"/>
        <v>1</v>
      </c>
      <c r="H856" s="51">
        <v>0</v>
      </c>
      <c r="I856" s="51">
        <v>0</v>
      </c>
      <c r="J856" s="51">
        <v>0</v>
      </c>
      <c r="K856" s="51">
        <v>0</v>
      </c>
      <c r="L856" s="51">
        <v>0</v>
      </c>
      <c r="M856" s="51">
        <v>0</v>
      </c>
      <c r="N856" s="54">
        <v>0</v>
      </c>
      <c r="O856" s="51">
        <v>0</v>
      </c>
      <c r="P856" s="51">
        <v>0</v>
      </c>
      <c r="Q856" s="51">
        <v>0</v>
      </c>
      <c r="R856" s="54">
        <v>0</v>
      </c>
      <c r="S856" s="51">
        <v>0</v>
      </c>
      <c r="T856" s="51">
        <v>0</v>
      </c>
      <c r="U856" s="51">
        <v>0</v>
      </c>
      <c r="V856" s="54">
        <v>0</v>
      </c>
      <c r="W856" s="51">
        <v>0</v>
      </c>
      <c r="X856" s="51">
        <f>SUM(E856)</f>
        <v>1830000</v>
      </c>
      <c r="Y856" s="51">
        <f>SUM(F856)</f>
        <v>1830000</v>
      </c>
      <c r="Z856" s="51">
        <f>SUM(X856)</f>
        <v>1830000</v>
      </c>
      <c r="AA856" s="51">
        <f>SUM(Y856)</f>
        <v>1830000</v>
      </c>
      <c r="AB856" s="54">
        <v>0</v>
      </c>
      <c r="AC856" s="55">
        <v>0</v>
      </c>
    </row>
    <row r="857" spans="1:30" ht="48" customHeight="1">
      <c r="A857" s="48"/>
      <c r="B857" s="82"/>
      <c r="C857" s="113" t="s">
        <v>59</v>
      </c>
      <c r="D857" s="60" t="s">
        <v>119</v>
      </c>
      <c r="E857" s="51">
        <f>SUM([1]Paragrafy!E845)</f>
        <v>10889466</v>
      </c>
      <c r="F857" s="52">
        <f>ROUND([1]Paragrafy!$F845,0)</f>
        <v>10888738</v>
      </c>
      <c r="G857" s="53">
        <f t="shared" si="217"/>
        <v>0.99993314640038367</v>
      </c>
      <c r="H857" s="54">
        <v>0</v>
      </c>
      <c r="I857" s="51">
        <v>0</v>
      </c>
      <c r="J857" s="54">
        <v>0</v>
      </c>
      <c r="K857" s="51">
        <v>0</v>
      </c>
      <c r="L857" s="54">
        <v>0</v>
      </c>
      <c r="M857" s="51">
        <v>0</v>
      </c>
      <c r="N857" s="54">
        <v>0</v>
      </c>
      <c r="O857" s="51">
        <v>0</v>
      </c>
      <c r="P857" s="54">
        <v>0</v>
      </c>
      <c r="Q857" s="51">
        <v>0</v>
      </c>
      <c r="R857" s="54">
        <v>0</v>
      </c>
      <c r="S857" s="51">
        <v>0</v>
      </c>
      <c r="T857" s="54">
        <v>0</v>
      </c>
      <c r="U857" s="51">
        <v>0</v>
      </c>
      <c r="V857" s="54">
        <v>0</v>
      </c>
      <c r="W857" s="51">
        <v>0</v>
      </c>
      <c r="X857" s="54">
        <f>SUM(E857)</f>
        <v>10889466</v>
      </c>
      <c r="Y857" s="51">
        <f>SUM(F857)</f>
        <v>10888738</v>
      </c>
      <c r="Z857" s="54">
        <v>0</v>
      </c>
      <c r="AA857" s="51">
        <v>0</v>
      </c>
      <c r="AB857" s="54">
        <f>SUM(X857)</f>
        <v>10889466</v>
      </c>
      <c r="AC857" s="51">
        <f>SUM(Y857)</f>
        <v>10888738</v>
      </c>
      <c r="AD857" s="2"/>
    </row>
    <row r="858" spans="1:30" s="46" customFormat="1" ht="16.5" customHeight="1">
      <c r="A858" s="89"/>
      <c r="B858" s="196" t="s">
        <v>134</v>
      </c>
      <c r="C858" s="110"/>
      <c r="D858" s="39" t="s">
        <v>133</v>
      </c>
      <c r="E858" s="162">
        <f>SUM(E859:E860)</f>
        <v>329560</v>
      </c>
      <c r="F858" s="163">
        <f>SUM(F859:F860)</f>
        <v>292485</v>
      </c>
      <c r="G858" s="58">
        <f t="shared" si="217"/>
        <v>0.88750151717441439</v>
      </c>
      <c r="H858" s="162">
        <f t="shared" ref="H858:AC858" si="227">SUM(H859:H860)</f>
        <v>0</v>
      </c>
      <c r="I858" s="162">
        <f t="shared" si="227"/>
        <v>0</v>
      </c>
      <c r="J858" s="162">
        <f t="shared" si="227"/>
        <v>0</v>
      </c>
      <c r="K858" s="162">
        <f t="shared" si="227"/>
        <v>0</v>
      </c>
      <c r="L858" s="162">
        <f t="shared" si="227"/>
        <v>0</v>
      </c>
      <c r="M858" s="162">
        <f t="shared" si="227"/>
        <v>0</v>
      </c>
      <c r="N858" s="162">
        <f t="shared" si="227"/>
        <v>0</v>
      </c>
      <c r="O858" s="162">
        <f t="shared" si="227"/>
        <v>0</v>
      </c>
      <c r="P858" s="162">
        <f t="shared" si="227"/>
        <v>0</v>
      </c>
      <c r="Q858" s="162">
        <f t="shared" si="227"/>
        <v>0</v>
      </c>
      <c r="R858" s="162">
        <f t="shared" si="227"/>
        <v>0</v>
      </c>
      <c r="S858" s="162">
        <f t="shared" si="227"/>
        <v>0</v>
      </c>
      <c r="T858" s="162">
        <f t="shared" si="227"/>
        <v>0</v>
      </c>
      <c r="U858" s="162">
        <f t="shared" si="227"/>
        <v>0</v>
      </c>
      <c r="V858" s="162">
        <f t="shared" si="227"/>
        <v>0</v>
      </c>
      <c r="W858" s="162">
        <f t="shared" si="227"/>
        <v>0</v>
      </c>
      <c r="X858" s="162">
        <f t="shared" si="227"/>
        <v>329560</v>
      </c>
      <c r="Y858" s="162">
        <f t="shared" si="227"/>
        <v>292485</v>
      </c>
      <c r="Z858" s="162">
        <f t="shared" si="227"/>
        <v>111069</v>
      </c>
      <c r="AA858" s="162">
        <f t="shared" si="227"/>
        <v>111069</v>
      </c>
      <c r="AB858" s="162">
        <f t="shared" si="227"/>
        <v>218491</v>
      </c>
      <c r="AC858" s="162">
        <f t="shared" si="227"/>
        <v>181416</v>
      </c>
    </row>
    <row r="859" spans="1:30" s="46" customFormat="1" ht="51">
      <c r="A859" s="89"/>
      <c r="B859" s="196"/>
      <c r="C859" s="113" t="s">
        <v>132</v>
      </c>
      <c r="D859" s="60" t="s">
        <v>119</v>
      </c>
      <c r="E859" s="149">
        <f>SUM([1]Paragrafy!E847)</f>
        <v>111069</v>
      </c>
      <c r="F859" s="167">
        <f>ROUND([1]Paragrafy!$F847,0)</f>
        <v>111069</v>
      </c>
      <c r="G859" s="80">
        <f t="shared" si="217"/>
        <v>1</v>
      </c>
      <c r="H859" s="149">
        <v>0</v>
      </c>
      <c r="I859" s="149">
        <v>0</v>
      </c>
      <c r="J859" s="149">
        <v>0</v>
      </c>
      <c r="K859" s="149">
        <v>0</v>
      </c>
      <c r="L859" s="149">
        <v>0</v>
      </c>
      <c r="M859" s="149">
        <v>0</v>
      </c>
      <c r="N859" s="149">
        <v>0</v>
      </c>
      <c r="O859" s="149">
        <v>0</v>
      </c>
      <c r="P859" s="149">
        <v>0</v>
      </c>
      <c r="Q859" s="149">
        <v>0</v>
      </c>
      <c r="R859" s="149">
        <v>0</v>
      </c>
      <c r="S859" s="149">
        <v>0</v>
      </c>
      <c r="T859" s="149">
        <v>0</v>
      </c>
      <c r="U859" s="149">
        <v>0</v>
      </c>
      <c r="V859" s="149">
        <v>0</v>
      </c>
      <c r="W859" s="149">
        <v>0</v>
      </c>
      <c r="X859" s="149">
        <f>SUM(E859)</f>
        <v>111069</v>
      </c>
      <c r="Y859" s="149">
        <f>SUM(F859)</f>
        <v>111069</v>
      </c>
      <c r="Z859" s="149">
        <f>SUM(X859)</f>
        <v>111069</v>
      </c>
      <c r="AA859" s="149">
        <f>SUM(Y859)</f>
        <v>111069</v>
      </c>
      <c r="AB859" s="150">
        <v>0</v>
      </c>
      <c r="AC859" s="149">
        <v>0</v>
      </c>
    </row>
    <row r="860" spans="1:30" s="2" customFormat="1" ht="47.25" customHeight="1">
      <c r="A860" s="48"/>
      <c r="B860" s="82"/>
      <c r="C860" s="113" t="s">
        <v>59</v>
      </c>
      <c r="D860" s="60" t="s">
        <v>119</v>
      </c>
      <c r="E860" s="51">
        <f>SUM([1]Paragrafy!E848)</f>
        <v>218491</v>
      </c>
      <c r="F860" s="52">
        <f>ROUND([1]Paragrafy!$F848,0)</f>
        <v>181416</v>
      </c>
      <c r="G860" s="53">
        <f t="shared" si="217"/>
        <v>0.8303133767523605</v>
      </c>
      <c r="H860" s="51">
        <v>0</v>
      </c>
      <c r="I860" s="51">
        <v>0</v>
      </c>
      <c r="J860" s="51">
        <v>0</v>
      </c>
      <c r="K860" s="51">
        <v>0</v>
      </c>
      <c r="L860" s="51">
        <v>0</v>
      </c>
      <c r="M860" s="51">
        <v>0</v>
      </c>
      <c r="N860" s="54">
        <v>0</v>
      </c>
      <c r="O860" s="51">
        <v>0</v>
      </c>
      <c r="P860" s="51">
        <v>0</v>
      </c>
      <c r="Q860" s="51">
        <v>0</v>
      </c>
      <c r="R860" s="54">
        <v>0</v>
      </c>
      <c r="S860" s="51">
        <v>0</v>
      </c>
      <c r="T860" s="51">
        <v>0</v>
      </c>
      <c r="U860" s="51">
        <v>0</v>
      </c>
      <c r="V860" s="54">
        <v>0</v>
      </c>
      <c r="W860" s="51">
        <v>0</v>
      </c>
      <c r="X860" s="51">
        <f>SUM(E860)</f>
        <v>218491</v>
      </c>
      <c r="Y860" s="51">
        <f>SUM(F860)</f>
        <v>181416</v>
      </c>
      <c r="Z860" s="51">
        <v>0</v>
      </c>
      <c r="AA860" s="51">
        <v>0</v>
      </c>
      <c r="AB860" s="54">
        <f>SUM(X860)</f>
        <v>218491</v>
      </c>
      <c r="AC860" s="51">
        <f>SUM(F860)</f>
        <v>181416</v>
      </c>
    </row>
    <row r="861" spans="1:30" s="87" customFormat="1" ht="16.5" customHeight="1">
      <c r="A861" s="142"/>
      <c r="B861" s="143" t="s">
        <v>131</v>
      </c>
      <c r="C861" s="144"/>
      <c r="D861" s="145" t="s">
        <v>130</v>
      </c>
      <c r="E861" s="146">
        <f>SUM(E862:E864)</f>
        <v>2199000</v>
      </c>
      <c r="F861" s="229">
        <f>SUM(F862:F864)</f>
        <v>2193801</v>
      </c>
      <c r="G861" s="147">
        <f t="shared" si="217"/>
        <v>0.99763574351978168</v>
      </c>
      <c r="H861" s="146">
        <f t="shared" ref="H861:AC861" si="228">SUM(H862:H864)</f>
        <v>1800000</v>
      </c>
      <c r="I861" s="146">
        <f t="shared" si="228"/>
        <v>1800000</v>
      </c>
      <c r="J861" s="146">
        <f t="shared" si="228"/>
        <v>0</v>
      </c>
      <c r="K861" s="146">
        <f t="shared" si="228"/>
        <v>0</v>
      </c>
      <c r="L861" s="146">
        <f t="shared" si="228"/>
        <v>0</v>
      </c>
      <c r="M861" s="146">
        <f t="shared" si="228"/>
        <v>0</v>
      </c>
      <c r="N861" s="230">
        <f t="shared" si="228"/>
        <v>1800000</v>
      </c>
      <c r="O861" s="146">
        <f t="shared" si="228"/>
        <v>1800000</v>
      </c>
      <c r="P861" s="146">
        <f t="shared" si="228"/>
        <v>0</v>
      </c>
      <c r="Q861" s="146">
        <f t="shared" si="228"/>
        <v>0</v>
      </c>
      <c r="R861" s="230">
        <f t="shared" si="228"/>
        <v>0</v>
      </c>
      <c r="S861" s="146">
        <f t="shared" si="228"/>
        <v>0</v>
      </c>
      <c r="T861" s="146">
        <f t="shared" si="228"/>
        <v>0</v>
      </c>
      <c r="U861" s="146">
        <f t="shared" si="228"/>
        <v>0</v>
      </c>
      <c r="V861" s="230">
        <f t="shared" si="228"/>
        <v>0</v>
      </c>
      <c r="W861" s="146">
        <f t="shared" si="228"/>
        <v>0</v>
      </c>
      <c r="X861" s="146">
        <f t="shared" si="228"/>
        <v>399000</v>
      </c>
      <c r="Y861" s="146">
        <f t="shared" si="228"/>
        <v>393801</v>
      </c>
      <c r="Z861" s="146">
        <f t="shared" si="228"/>
        <v>120000</v>
      </c>
      <c r="AA861" s="146">
        <f t="shared" si="228"/>
        <v>120000</v>
      </c>
      <c r="AB861" s="230">
        <f t="shared" si="228"/>
        <v>279000</v>
      </c>
      <c r="AC861" s="146">
        <f t="shared" si="228"/>
        <v>273801</v>
      </c>
    </row>
    <row r="862" spans="1:30" ht="48" customHeight="1">
      <c r="A862" s="48"/>
      <c r="B862" s="82"/>
      <c r="C862" s="59">
        <v>2560</v>
      </c>
      <c r="D862" s="60" t="s">
        <v>120</v>
      </c>
      <c r="E862" s="51">
        <f>SUM([1]Paragrafy!E850)</f>
        <v>1800000</v>
      </c>
      <c r="F862" s="52">
        <f>ROUND([1]Paragrafy!$F850,0)</f>
        <v>1800000</v>
      </c>
      <c r="G862" s="53">
        <f t="shared" si="217"/>
        <v>1</v>
      </c>
      <c r="H862" s="51">
        <f>SUM(E862)</f>
        <v>1800000</v>
      </c>
      <c r="I862" s="51">
        <f>SUM(F862)</f>
        <v>1800000</v>
      </c>
      <c r="J862" s="51">
        <v>0</v>
      </c>
      <c r="K862" s="51">
        <v>0</v>
      </c>
      <c r="L862" s="51">
        <v>0</v>
      </c>
      <c r="M862" s="51">
        <v>0</v>
      </c>
      <c r="N862" s="54">
        <f>SUM(H862)</f>
        <v>1800000</v>
      </c>
      <c r="O862" s="51">
        <f>SUM(I862)</f>
        <v>1800000</v>
      </c>
      <c r="P862" s="51">
        <v>0</v>
      </c>
      <c r="Q862" s="51">
        <v>0</v>
      </c>
      <c r="R862" s="54">
        <v>0</v>
      </c>
      <c r="S862" s="51">
        <v>0</v>
      </c>
      <c r="T862" s="51">
        <v>0</v>
      </c>
      <c r="U862" s="51">
        <v>0</v>
      </c>
      <c r="V862" s="54">
        <v>0</v>
      </c>
      <c r="W862" s="51">
        <v>0</v>
      </c>
      <c r="X862" s="51">
        <v>0</v>
      </c>
      <c r="Y862" s="51">
        <v>0</v>
      </c>
      <c r="Z862" s="51">
        <v>0</v>
      </c>
      <c r="AA862" s="51">
        <v>0</v>
      </c>
      <c r="AB862" s="54">
        <v>0</v>
      </c>
      <c r="AC862" s="55">
        <v>0</v>
      </c>
      <c r="AD862" s="2"/>
    </row>
    <row r="863" spans="1:30" ht="50.25" customHeight="1">
      <c r="A863" s="63"/>
      <c r="B863" s="82"/>
      <c r="C863" s="101">
        <v>6220</v>
      </c>
      <c r="D863" s="60" t="s">
        <v>119</v>
      </c>
      <c r="E863" s="54">
        <f>SUM([1]Paragrafy!E851)</f>
        <v>120000</v>
      </c>
      <c r="F863" s="54">
        <f>ROUND([1]Paragrafy!$F851,0)</f>
        <v>120000</v>
      </c>
      <c r="G863" s="102">
        <f t="shared" si="217"/>
        <v>1</v>
      </c>
      <c r="H863" s="54">
        <v>0</v>
      </c>
      <c r="I863" s="54">
        <v>0</v>
      </c>
      <c r="J863" s="54">
        <v>0</v>
      </c>
      <c r="K863" s="54">
        <v>0</v>
      </c>
      <c r="L863" s="54">
        <v>0</v>
      </c>
      <c r="M863" s="54">
        <v>0</v>
      </c>
      <c r="N863" s="54">
        <v>0</v>
      </c>
      <c r="O863" s="54">
        <v>0</v>
      </c>
      <c r="P863" s="54">
        <v>0</v>
      </c>
      <c r="Q863" s="54">
        <v>0</v>
      </c>
      <c r="R863" s="54">
        <v>0</v>
      </c>
      <c r="S863" s="54">
        <v>0</v>
      </c>
      <c r="T863" s="54">
        <v>0</v>
      </c>
      <c r="U863" s="54">
        <v>0</v>
      </c>
      <c r="V863" s="54">
        <v>0</v>
      </c>
      <c r="W863" s="54">
        <v>0</v>
      </c>
      <c r="X863" s="54">
        <f>SUM(E863)</f>
        <v>120000</v>
      </c>
      <c r="Y863" s="54">
        <f>SUM(F863)</f>
        <v>120000</v>
      </c>
      <c r="Z863" s="54">
        <f>SUM(X863)</f>
        <v>120000</v>
      </c>
      <c r="AA863" s="54">
        <f>SUM(Y863)</f>
        <v>120000</v>
      </c>
      <c r="AB863" s="54">
        <v>0</v>
      </c>
      <c r="AC863" s="55">
        <v>0</v>
      </c>
      <c r="AD863" s="2"/>
    </row>
    <row r="864" spans="1:30" ht="47.25" customHeight="1">
      <c r="A864" s="64"/>
      <c r="B864" s="64"/>
      <c r="C864" s="59">
        <v>6229</v>
      </c>
      <c r="D864" s="60" t="s">
        <v>119</v>
      </c>
      <c r="E864" s="51">
        <f>SUM([1]Paragrafy!E852)</f>
        <v>279000</v>
      </c>
      <c r="F864" s="52">
        <f>ROUND([1]Paragrafy!$F852,0)</f>
        <v>273801</v>
      </c>
      <c r="G864" s="53">
        <f t="shared" si="217"/>
        <v>0.98136559139784951</v>
      </c>
      <c r="H864" s="169">
        <v>0</v>
      </c>
      <c r="I864" s="169">
        <v>0</v>
      </c>
      <c r="J864" s="51">
        <f>H864/E864</f>
        <v>0</v>
      </c>
      <c r="K864" s="51">
        <v>0</v>
      </c>
      <c r="L864" s="51">
        <v>0</v>
      </c>
      <c r="M864" s="51">
        <v>0</v>
      </c>
      <c r="N864" s="54">
        <v>0</v>
      </c>
      <c r="O864" s="51">
        <v>0</v>
      </c>
      <c r="P864" s="51">
        <v>0</v>
      </c>
      <c r="Q864" s="51">
        <v>0</v>
      </c>
      <c r="R864" s="54">
        <v>0</v>
      </c>
      <c r="S864" s="51">
        <v>0</v>
      </c>
      <c r="T864" s="51">
        <v>0</v>
      </c>
      <c r="U864" s="51">
        <v>0</v>
      </c>
      <c r="V864" s="54">
        <v>0</v>
      </c>
      <c r="W864" s="51">
        <v>0</v>
      </c>
      <c r="X864" s="51">
        <f>SUM(E864)</f>
        <v>279000</v>
      </c>
      <c r="Y864" s="51">
        <f>SUM(F864)</f>
        <v>273801</v>
      </c>
      <c r="Z864" s="51">
        <v>0</v>
      </c>
      <c r="AA864" s="51">
        <v>0</v>
      </c>
      <c r="AB864" s="54">
        <f>SUM(X864)</f>
        <v>279000</v>
      </c>
      <c r="AC864" s="51">
        <f>SUM(Y864)</f>
        <v>273801</v>
      </c>
      <c r="AD864" s="2"/>
    </row>
    <row r="865" spans="1:29" s="46" customFormat="1" ht="16.5" customHeight="1">
      <c r="A865" s="65"/>
      <c r="B865" s="38" t="s">
        <v>129</v>
      </c>
      <c r="C865" s="110"/>
      <c r="D865" s="176" t="s">
        <v>128</v>
      </c>
      <c r="E865" s="162">
        <f>SUM(E866:E867)</f>
        <v>114000</v>
      </c>
      <c r="F865" s="163">
        <f>SUM(F866:F867)</f>
        <v>112308</v>
      </c>
      <c r="G865" s="58">
        <f t="shared" si="217"/>
        <v>0.98515789473684212</v>
      </c>
      <c r="H865" s="162">
        <f t="shared" ref="H865:AC865" si="229">SUM(H866:H867)</f>
        <v>114000</v>
      </c>
      <c r="I865" s="162">
        <f t="shared" si="229"/>
        <v>112308</v>
      </c>
      <c r="J865" s="162">
        <f t="shared" si="229"/>
        <v>0</v>
      </c>
      <c r="K865" s="162">
        <f t="shared" si="229"/>
        <v>0</v>
      </c>
      <c r="L865" s="162">
        <f t="shared" si="229"/>
        <v>0</v>
      </c>
      <c r="M865" s="162">
        <f t="shared" si="229"/>
        <v>0</v>
      </c>
      <c r="N865" s="186">
        <f t="shared" si="229"/>
        <v>114000</v>
      </c>
      <c r="O865" s="162">
        <f t="shared" si="229"/>
        <v>112308</v>
      </c>
      <c r="P865" s="162">
        <f t="shared" si="229"/>
        <v>0</v>
      </c>
      <c r="Q865" s="162">
        <f t="shared" si="229"/>
        <v>0</v>
      </c>
      <c r="R865" s="186">
        <f t="shared" si="229"/>
        <v>0</v>
      </c>
      <c r="S865" s="162">
        <f t="shared" si="229"/>
        <v>0</v>
      </c>
      <c r="T865" s="162">
        <f t="shared" si="229"/>
        <v>0</v>
      </c>
      <c r="U865" s="162">
        <f t="shared" si="229"/>
        <v>0</v>
      </c>
      <c r="V865" s="186">
        <f t="shared" si="229"/>
        <v>0</v>
      </c>
      <c r="W865" s="162">
        <f t="shared" si="229"/>
        <v>0</v>
      </c>
      <c r="X865" s="162">
        <f t="shared" si="229"/>
        <v>0</v>
      </c>
      <c r="Y865" s="162">
        <f t="shared" si="229"/>
        <v>0</v>
      </c>
      <c r="Z865" s="162">
        <f t="shared" si="229"/>
        <v>0</v>
      </c>
      <c r="AA865" s="162">
        <f t="shared" si="229"/>
        <v>0</v>
      </c>
      <c r="AB865" s="186">
        <f t="shared" si="229"/>
        <v>0</v>
      </c>
      <c r="AC865" s="162">
        <f t="shared" si="229"/>
        <v>0</v>
      </c>
    </row>
    <row r="866" spans="1:29" ht="80.25" customHeight="1">
      <c r="A866" s="64"/>
      <c r="B866" s="82"/>
      <c r="C866" s="59">
        <v>2360</v>
      </c>
      <c r="D866" s="60" t="s">
        <v>10</v>
      </c>
      <c r="E866" s="51">
        <f>SUM([1]Paragrafy!E854)</f>
        <v>80000</v>
      </c>
      <c r="F866" s="52">
        <f>ROUND([1]Paragrafy!$F854,0)</f>
        <v>78315</v>
      </c>
      <c r="G866" s="53">
        <f t="shared" si="217"/>
        <v>0.97893750000000002</v>
      </c>
      <c r="H866" s="51">
        <f>SUM(E866)</f>
        <v>80000</v>
      </c>
      <c r="I866" s="51">
        <f>SUM(F866)</f>
        <v>78315</v>
      </c>
      <c r="J866" s="51">
        <v>0</v>
      </c>
      <c r="K866" s="51">
        <v>0</v>
      </c>
      <c r="L866" s="51">
        <v>0</v>
      </c>
      <c r="M866" s="51">
        <v>0</v>
      </c>
      <c r="N866" s="54">
        <f>SUM(H866)</f>
        <v>80000</v>
      </c>
      <c r="O866" s="51">
        <f>SUM(I866)</f>
        <v>78315</v>
      </c>
      <c r="P866" s="51">
        <v>0</v>
      </c>
      <c r="Q866" s="51">
        <v>0</v>
      </c>
      <c r="R866" s="54">
        <v>0</v>
      </c>
      <c r="S866" s="51">
        <v>0</v>
      </c>
      <c r="T866" s="51">
        <v>0</v>
      </c>
      <c r="U866" s="51">
        <v>0</v>
      </c>
      <c r="V866" s="54">
        <v>0</v>
      </c>
      <c r="W866" s="51">
        <v>0</v>
      </c>
      <c r="X866" s="51">
        <v>0</v>
      </c>
      <c r="Y866" s="51">
        <v>0</v>
      </c>
      <c r="Z866" s="51">
        <v>0</v>
      </c>
      <c r="AA866" s="51">
        <v>0</v>
      </c>
      <c r="AB866" s="54">
        <v>0</v>
      </c>
      <c r="AC866" s="55">
        <v>0</v>
      </c>
    </row>
    <row r="867" spans="1:29" s="2" customFormat="1" ht="36" customHeight="1">
      <c r="A867" s="64"/>
      <c r="B867" s="82"/>
      <c r="C867" s="113" t="s">
        <v>127</v>
      </c>
      <c r="D867" s="60" t="s">
        <v>49</v>
      </c>
      <c r="E867" s="51">
        <f>SUM([1]Paragrafy!E855)</f>
        <v>34000</v>
      </c>
      <c r="F867" s="52">
        <f>ROUND([1]Paragrafy!$F855,0)</f>
        <v>33993</v>
      </c>
      <c r="G867" s="53">
        <f t="shared" si="217"/>
        <v>0.99979411764705883</v>
      </c>
      <c r="H867" s="51">
        <f>SUM(E867)</f>
        <v>34000</v>
      </c>
      <c r="I867" s="51">
        <f>SUM(F867)</f>
        <v>33993</v>
      </c>
      <c r="J867" s="51">
        <v>0</v>
      </c>
      <c r="K867" s="51">
        <v>0</v>
      </c>
      <c r="L867" s="51">
        <v>0</v>
      </c>
      <c r="M867" s="51">
        <v>0</v>
      </c>
      <c r="N867" s="54">
        <f>SUM(H867)</f>
        <v>34000</v>
      </c>
      <c r="O867" s="51">
        <f>SUM(I867)</f>
        <v>33993</v>
      </c>
      <c r="P867" s="51">
        <v>0</v>
      </c>
      <c r="Q867" s="51"/>
      <c r="R867" s="54">
        <v>0</v>
      </c>
      <c r="S867" s="51">
        <v>0</v>
      </c>
      <c r="T867" s="51">
        <v>0</v>
      </c>
      <c r="U867" s="51">
        <v>0</v>
      </c>
      <c r="V867" s="54">
        <v>0</v>
      </c>
      <c r="W867" s="51">
        <v>0</v>
      </c>
      <c r="X867" s="51">
        <v>0</v>
      </c>
      <c r="Y867" s="51">
        <v>0</v>
      </c>
      <c r="Z867" s="51">
        <v>0</v>
      </c>
      <c r="AA867" s="51">
        <v>0</v>
      </c>
      <c r="AB867" s="54">
        <v>0</v>
      </c>
      <c r="AC867" s="55">
        <v>0</v>
      </c>
    </row>
    <row r="868" spans="1:29" s="46" customFormat="1">
      <c r="A868" s="65"/>
      <c r="B868" s="132" t="s">
        <v>126</v>
      </c>
      <c r="C868" s="129"/>
      <c r="D868" s="130" t="s">
        <v>125</v>
      </c>
      <c r="E868" s="151">
        <f>SUM(E869:E875)</f>
        <v>222576</v>
      </c>
      <c r="F868" s="188">
        <f>SUM(F869:F875)</f>
        <v>176854</v>
      </c>
      <c r="G868" s="127">
        <f t="shared" si="217"/>
        <v>0.79457803177341668</v>
      </c>
      <c r="H868" s="151">
        <f t="shared" ref="H868:AC868" si="230">SUM(H869:H875)</f>
        <v>130576</v>
      </c>
      <c r="I868" s="151">
        <f t="shared" si="230"/>
        <v>127448</v>
      </c>
      <c r="J868" s="151">
        <f t="shared" si="230"/>
        <v>5000</v>
      </c>
      <c r="K868" s="151">
        <f t="shared" si="230"/>
        <v>5000</v>
      </c>
      <c r="L868" s="151">
        <f t="shared" si="230"/>
        <v>18100</v>
      </c>
      <c r="M868" s="151">
        <f t="shared" si="230"/>
        <v>16574</v>
      </c>
      <c r="N868" s="153">
        <f t="shared" si="230"/>
        <v>107476</v>
      </c>
      <c r="O868" s="151">
        <f t="shared" si="230"/>
        <v>105874</v>
      </c>
      <c r="P868" s="151">
        <f t="shared" si="230"/>
        <v>0</v>
      </c>
      <c r="Q868" s="151">
        <f t="shared" si="230"/>
        <v>0</v>
      </c>
      <c r="R868" s="153">
        <f t="shared" si="230"/>
        <v>0</v>
      </c>
      <c r="S868" s="151">
        <f t="shared" si="230"/>
        <v>0</v>
      </c>
      <c r="T868" s="151">
        <f t="shared" si="230"/>
        <v>0</v>
      </c>
      <c r="U868" s="151">
        <f t="shared" si="230"/>
        <v>0</v>
      </c>
      <c r="V868" s="153">
        <f t="shared" si="230"/>
        <v>0</v>
      </c>
      <c r="W868" s="151">
        <f t="shared" si="230"/>
        <v>0</v>
      </c>
      <c r="X868" s="151">
        <f t="shared" si="230"/>
        <v>92000</v>
      </c>
      <c r="Y868" s="151">
        <f t="shared" si="230"/>
        <v>49406</v>
      </c>
      <c r="Z868" s="151">
        <f t="shared" si="230"/>
        <v>92000</v>
      </c>
      <c r="AA868" s="151">
        <f t="shared" si="230"/>
        <v>49406</v>
      </c>
      <c r="AB868" s="153">
        <f t="shared" si="230"/>
        <v>0</v>
      </c>
      <c r="AC868" s="151">
        <f t="shared" si="230"/>
        <v>0</v>
      </c>
    </row>
    <row r="869" spans="1:29" ht="79.5" customHeight="1">
      <c r="A869" s="48"/>
      <c r="B869" s="82"/>
      <c r="C869" s="59">
        <v>2360</v>
      </c>
      <c r="D869" s="60" t="s">
        <v>10</v>
      </c>
      <c r="E869" s="51">
        <f>SUM([1]Paragrafy!E857)</f>
        <v>50000</v>
      </c>
      <c r="F869" s="52">
        <f>ROUND([1]Paragrafy!$F857,0)</f>
        <v>50000</v>
      </c>
      <c r="G869" s="53">
        <f t="shared" si="217"/>
        <v>1</v>
      </c>
      <c r="H869" s="51">
        <f t="shared" ref="H869:I874" si="231">SUM(E869)</f>
        <v>50000</v>
      </c>
      <c r="I869" s="51">
        <f t="shared" si="231"/>
        <v>50000</v>
      </c>
      <c r="J869" s="51">
        <v>0</v>
      </c>
      <c r="K869" s="51">
        <v>0</v>
      </c>
      <c r="L869" s="51">
        <v>0</v>
      </c>
      <c r="M869" s="51">
        <v>0</v>
      </c>
      <c r="N869" s="54">
        <f t="shared" ref="N869:O871" si="232">SUM(H869)</f>
        <v>50000</v>
      </c>
      <c r="O869" s="51">
        <f t="shared" si="232"/>
        <v>50000</v>
      </c>
      <c r="P869" s="51">
        <v>0</v>
      </c>
      <c r="Q869" s="51">
        <v>0</v>
      </c>
      <c r="R869" s="54">
        <v>0</v>
      </c>
      <c r="S869" s="51">
        <v>0</v>
      </c>
      <c r="T869" s="51">
        <v>0</v>
      </c>
      <c r="U869" s="51">
        <v>0</v>
      </c>
      <c r="V869" s="54">
        <v>0</v>
      </c>
      <c r="W869" s="51">
        <v>0</v>
      </c>
      <c r="X869" s="51">
        <v>0</v>
      </c>
      <c r="Y869" s="51">
        <v>0</v>
      </c>
      <c r="Z869" s="51">
        <v>0</v>
      </c>
      <c r="AA869" s="51">
        <v>0</v>
      </c>
      <c r="AB869" s="54">
        <v>0</v>
      </c>
      <c r="AC869" s="55">
        <v>0</v>
      </c>
    </row>
    <row r="870" spans="1:29" ht="48" customHeight="1">
      <c r="A870" s="48"/>
      <c r="B870" s="82"/>
      <c r="C870" s="59">
        <v>2560</v>
      </c>
      <c r="D870" s="60" t="s">
        <v>120</v>
      </c>
      <c r="E870" s="51">
        <f>SUM([1]Paragrafy!E858)</f>
        <v>8906</v>
      </c>
      <c r="F870" s="52">
        <f>ROUND([1]Paragrafy!$F858,0)</f>
        <v>7304</v>
      </c>
      <c r="G870" s="53">
        <f t="shared" si="217"/>
        <v>0.82012126656186846</v>
      </c>
      <c r="H870" s="51">
        <f t="shared" si="231"/>
        <v>8906</v>
      </c>
      <c r="I870" s="51">
        <f t="shared" si="231"/>
        <v>7304</v>
      </c>
      <c r="J870" s="51">
        <v>0</v>
      </c>
      <c r="K870" s="51">
        <v>0</v>
      </c>
      <c r="L870" s="51">
        <v>0</v>
      </c>
      <c r="M870" s="51">
        <v>0</v>
      </c>
      <c r="N870" s="54">
        <f t="shared" si="232"/>
        <v>8906</v>
      </c>
      <c r="O870" s="51">
        <f t="shared" si="232"/>
        <v>7304</v>
      </c>
      <c r="P870" s="51">
        <v>0</v>
      </c>
      <c r="Q870" s="51">
        <v>0</v>
      </c>
      <c r="R870" s="54">
        <v>0</v>
      </c>
      <c r="S870" s="51">
        <v>0</v>
      </c>
      <c r="T870" s="51">
        <v>0</v>
      </c>
      <c r="U870" s="51">
        <v>0</v>
      </c>
      <c r="V870" s="54">
        <v>0</v>
      </c>
      <c r="W870" s="51">
        <v>0</v>
      </c>
      <c r="X870" s="51">
        <v>0</v>
      </c>
      <c r="Y870" s="51">
        <v>0</v>
      </c>
      <c r="Z870" s="51">
        <v>0</v>
      </c>
      <c r="AA870" s="51">
        <v>0</v>
      </c>
      <c r="AB870" s="54">
        <v>0</v>
      </c>
      <c r="AC870" s="55">
        <v>0</v>
      </c>
    </row>
    <row r="871" spans="1:29" ht="53.25" customHeight="1">
      <c r="A871" s="48"/>
      <c r="B871" s="82"/>
      <c r="C871" s="59">
        <v>2830</v>
      </c>
      <c r="D871" s="60" t="s">
        <v>124</v>
      </c>
      <c r="E871" s="51">
        <f>SUM([1]Paragrafy!E859)</f>
        <v>48570</v>
      </c>
      <c r="F871" s="52">
        <f>ROUND([1]Paragrafy!$F859,0)</f>
        <v>48570</v>
      </c>
      <c r="G871" s="53">
        <f t="shared" si="217"/>
        <v>1</v>
      </c>
      <c r="H871" s="51">
        <f t="shared" si="231"/>
        <v>48570</v>
      </c>
      <c r="I871" s="51">
        <f t="shared" si="231"/>
        <v>48570</v>
      </c>
      <c r="J871" s="51">
        <v>0</v>
      </c>
      <c r="K871" s="51">
        <v>0</v>
      </c>
      <c r="L871" s="51">
        <v>0</v>
      </c>
      <c r="M871" s="51">
        <v>0</v>
      </c>
      <c r="N871" s="54">
        <f t="shared" si="232"/>
        <v>48570</v>
      </c>
      <c r="O871" s="51">
        <f t="shared" si="232"/>
        <v>48570</v>
      </c>
      <c r="P871" s="51">
        <v>0</v>
      </c>
      <c r="Q871" s="51">
        <v>0</v>
      </c>
      <c r="R871" s="51">
        <v>0</v>
      </c>
      <c r="S871" s="51">
        <v>0</v>
      </c>
      <c r="T871" s="51">
        <v>0</v>
      </c>
      <c r="U871" s="51">
        <v>0</v>
      </c>
      <c r="V871" s="51">
        <v>0</v>
      </c>
      <c r="W871" s="51">
        <v>0</v>
      </c>
      <c r="X871" s="51">
        <v>0</v>
      </c>
      <c r="Y871" s="51">
        <v>0</v>
      </c>
      <c r="Z871" s="51">
        <v>0</v>
      </c>
      <c r="AA871" s="51">
        <v>0</v>
      </c>
      <c r="AB871" s="51">
        <v>0</v>
      </c>
      <c r="AC871" s="51">
        <v>0</v>
      </c>
    </row>
    <row r="872" spans="1:29">
      <c r="A872" s="48"/>
      <c r="B872" s="82"/>
      <c r="C872" s="59">
        <v>4170</v>
      </c>
      <c r="D872" s="60" t="s">
        <v>3</v>
      </c>
      <c r="E872" s="51">
        <f>SUM([1]Paragrafy!E860)</f>
        <v>5000</v>
      </c>
      <c r="F872" s="52">
        <f>ROUND([1]Paragrafy!$F860,0)</f>
        <v>5000</v>
      </c>
      <c r="G872" s="53">
        <f t="shared" si="217"/>
        <v>1</v>
      </c>
      <c r="H872" s="51">
        <f t="shared" si="231"/>
        <v>5000</v>
      </c>
      <c r="I872" s="51">
        <f t="shared" si="231"/>
        <v>5000</v>
      </c>
      <c r="J872" s="51">
        <f>SUM(H872)</f>
        <v>5000</v>
      </c>
      <c r="K872" s="51">
        <f>SUM(I872)</f>
        <v>5000</v>
      </c>
      <c r="L872" s="51">
        <v>0</v>
      </c>
      <c r="M872" s="51">
        <v>0</v>
      </c>
      <c r="N872" s="54">
        <v>0</v>
      </c>
      <c r="O872" s="51">
        <v>0</v>
      </c>
      <c r="P872" s="51">
        <v>0</v>
      </c>
      <c r="Q872" s="51">
        <v>0</v>
      </c>
      <c r="R872" s="54">
        <v>0</v>
      </c>
      <c r="S872" s="51">
        <v>0</v>
      </c>
      <c r="T872" s="51">
        <v>0</v>
      </c>
      <c r="U872" s="51">
        <v>0</v>
      </c>
      <c r="V872" s="54">
        <v>0</v>
      </c>
      <c r="W872" s="51">
        <v>0</v>
      </c>
      <c r="X872" s="51">
        <v>0</v>
      </c>
      <c r="Y872" s="51">
        <v>0</v>
      </c>
      <c r="Z872" s="51">
        <v>0</v>
      </c>
      <c r="AA872" s="51">
        <v>0</v>
      </c>
      <c r="AB872" s="54">
        <v>0</v>
      </c>
      <c r="AC872" s="55">
        <v>0</v>
      </c>
    </row>
    <row r="873" spans="1:29">
      <c r="A873" s="48"/>
      <c r="B873" s="82"/>
      <c r="C873" s="59">
        <v>4300</v>
      </c>
      <c r="D873" s="60" t="s">
        <v>1</v>
      </c>
      <c r="E873" s="51">
        <f>SUM([1]Paragrafy!E861)</f>
        <v>16100</v>
      </c>
      <c r="F873" s="52">
        <f>ROUND([1]Paragrafy!$F861,0)</f>
        <v>14574</v>
      </c>
      <c r="G873" s="53">
        <f t="shared" si="217"/>
        <v>0.90521739130434786</v>
      </c>
      <c r="H873" s="51">
        <f t="shared" si="231"/>
        <v>16100</v>
      </c>
      <c r="I873" s="51">
        <f t="shared" si="231"/>
        <v>14574</v>
      </c>
      <c r="J873" s="51">
        <v>0</v>
      </c>
      <c r="K873" s="51">
        <v>0</v>
      </c>
      <c r="L873" s="51">
        <f t="shared" ref="L873:M875" si="233">SUM(H873)</f>
        <v>16100</v>
      </c>
      <c r="M873" s="51">
        <f t="shared" si="233"/>
        <v>14574</v>
      </c>
      <c r="N873" s="54">
        <v>0</v>
      </c>
      <c r="O873" s="51">
        <v>0</v>
      </c>
      <c r="P873" s="51">
        <v>0</v>
      </c>
      <c r="Q873" s="51">
        <v>0</v>
      </c>
      <c r="R873" s="54">
        <v>0</v>
      </c>
      <c r="S873" s="51">
        <v>0</v>
      </c>
      <c r="T873" s="51">
        <v>0</v>
      </c>
      <c r="U873" s="51">
        <v>0</v>
      </c>
      <c r="V873" s="54">
        <v>0</v>
      </c>
      <c r="W873" s="51">
        <v>0</v>
      </c>
      <c r="X873" s="51">
        <v>0</v>
      </c>
      <c r="Y873" s="51">
        <v>0</v>
      </c>
      <c r="Z873" s="51">
        <v>0</v>
      </c>
      <c r="AA873" s="51">
        <v>0</v>
      </c>
      <c r="AB873" s="54">
        <v>0</v>
      </c>
      <c r="AC873" s="55">
        <v>0</v>
      </c>
    </row>
    <row r="874" spans="1:29">
      <c r="A874" s="48"/>
      <c r="B874" s="82"/>
      <c r="C874" s="59">
        <v>4410</v>
      </c>
      <c r="D874" s="60" t="s">
        <v>30</v>
      </c>
      <c r="E874" s="51">
        <f>SUM([1]Paragrafy!E862)</f>
        <v>2000</v>
      </c>
      <c r="F874" s="52">
        <f>ROUND([1]Paragrafy!$F862,0)</f>
        <v>2000</v>
      </c>
      <c r="G874" s="53">
        <f t="shared" si="217"/>
        <v>1</v>
      </c>
      <c r="H874" s="51">
        <f t="shared" si="231"/>
        <v>2000</v>
      </c>
      <c r="I874" s="51">
        <f t="shared" si="231"/>
        <v>2000</v>
      </c>
      <c r="J874" s="51">
        <v>0</v>
      </c>
      <c r="K874" s="51">
        <v>0</v>
      </c>
      <c r="L874" s="51">
        <f t="shared" si="233"/>
        <v>2000</v>
      </c>
      <c r="M874" s="51">
        <f t="shared" si="233"/>
        <v>2000</v>
      </c>
      <c r="N874" s="54">
        <v>0</v>
      </c>
      <c r="O874" s="51">
        <v>0</v>
      </c>
      <c r="P874" s="51">
        <v>0</v>
      </c>
      <c r="Q874" s="51">
        <v>0</v>
      </c>
      <c r="R874" s="54">
        <v>0</v>
      </c>
      <c r="S874" s="51">
        <v>0</v>
      </c>
      <c r="T874" s="51">
        <v>0</v>
      </c>
      <c r="U874" s="51">
        <v>0</v>
      </c>
      <c r="V874" s="54">
        <v>0</v>
      </c>
      <c r="W874" s="51">
        <v>0</v>
      </c>
      <c r="X874" s="51">
        <v>0</v>
      </c>
      <c r="Y874" s="51">
        <v>0</v>
      </c>
      <c r="Z874" s="51">
        <v>0</v>
      </c>
      <c r="AA874" s="51">
        <v>0</v>
      </c>
      <c r="AB874" s="54">
        <v>0</v>
      </c>
      <c r="AC874" s="55">
        <v>0</v>
      </c>
    </row>
    <row r="875" spans="1:29" ht="51">
      <c r="A875" s="48"/>
      <c r="B875" s="82"/>
      <c r="C875" s="59">
        <v>6220</v>
      </c>
      <c r="D875" s="60" t="s">
        <v>119</v>
      </c>
      <c r="E875" s="51">
        <f>SUM([1]Paragrafy!E863)</f>
        <v>92000</v>
      </c>
      <c r="F875" s="52">
        <f>ROUND([1]Paragrafy!$F863,0)</f>
        <v>49406</v>
      </c>
      <c r="G875" s="53">
        <f t="shared" si="217"/>
        <v>0.53702173913043483</v>
      </c>
      <c r="H875" s="51">
        <v>0</v>
      </c>
      <c r="I875" s="51">
        <v>0</v>
      </c>
      <c r="J875" s="51">
        <v>0</v>
      </c>
      <c r="K875" s="51">
        <v>0</v>
      </c>
      <c r="L875" s="51">
        <f t="shared" si="233"/>
        <v>0</v>
      </c>
      <c r="M875" s="51">
        <f t="shared" si="233"/>
        <v>0</v>
      </c>
      <c r="N875" s="54">
        <v>0</v>
      </c>
      <c r="O875" s="51">
        <v>0</v>
      </c>
      <c r="P875" s="51">
        <v>0</v>
      </c>
      <c r="Q875" s="51">
        <v>0</v>
      </c>
      <c r="R875" s="54">
        <v>0</v>
      </c>
      <c r="S875" s="51">
        <v>0</v>
      </c>
      <c r="T875" s="51">
        <v>0</v>
      </c>
      <c r="U875" s="51">
        <v>0</v>
      </c>
      <c r="V875" s="54">
        <v>0</v>
      </c>
      <c r="W875" s="51">
        <v>0</v>
      </c>
      <c r="X875" s="51">
        <f>SUM(E875)</f>
        <v>92000</v>
      </c>
      <c r="Y875" s="51">
        <f>SUM(F875)</f>
        <v>49406</v>
      </c>
      <c r="Z875" s="51">
        <f>SUM(X875)</f>
        <v>92000</v>
      </c>
      <c r="AA875" s="51">
        <f>SUM(Y875)</f>
        <v>49406</v>
      </c>
      <c r="AB875" s="54">
        <v>0</v>
      </c>
      <c r="AC875" s="55">
        <v>0</v>
      </c>
    </row>
    <row r="876" spans="1:29" s="46" customFormat="1" ht="16.5" customHeight="1">
      <c r="A876" s="65"/>
      <c r="B876" s="38" t="s">
        <v>123</v>
      </c>
      <c r="C876" s="110"/>
      <c r="D876" s="39" t="s">
        <v>122</v>
      </c>
      <c r="E876" s="162">
        <f>SUM(E877:E886)</f>
        <v>647890</v>
      </c>
      <c r="F876" s="163">
        <f>SUM(F877:F886)</f>
        <v>476824</v>
      </c>
      <c r="G876" s="58">
        <f t="shared" si="217"/>
        <v>0.73596443840775438</v>
      </c>
      <c r="H876" s="162">
        <f t="shared" ref="H876:AC876" si="234">SUM(H877:H886)</f>
        <v>476090</v>
      </c>
      <c r="I876" s="162">
        <f t="shared" si="234"/>
        <v>305024</v>
      </c>
      <c r="J876" s="162">
        <f t="shared" si="234"/>
        <v>15000</v>
      </c>
      <c r="K876" s="162">
        <f t="shared" si="234"/>
        <v>7700</v>
      </c>
      <c r="L876" s="162">
        <f t="shared" si="234"/>
        <v>77828</v>
      </c>
      <c r="M876" s="162">
        <f t="shared" si="234"/>
        <v>34840</v>
      </c>
      <c r="N876" s="186">
        <f t="shared" si="234"/>
        <v>383262</v>
      </c>
      <c r="O876" s="162">
        <f t="shared" si="234"/>
        <v>262484</v>
      </c>
      <c r="P876" s="162">
        <f t="shared" si="234"/>
        <v>0</v>
      </c>
      <c r="Q876" s="162">
        <f t="shared" si="234"/>
        <v>0</v>
      </c>
      <c r="R876" s="186">
        <f t="shared" si="234"/>
        <v>0</v>
      </c>
      <c r="S876" s="162">
        <f t="shared" si="234"/>
        <v>0</v>
      </c>
      <c r="T876" s="162">
        <f t="shared" si="234"/>
        <v>0</v>
      </c>
      <c r="U876" s="162">
        <f t="shared" si="234"/>
        <v>0</v>
      </c>
      <c r="V876" s="186">
        <f t="shared" si="234"/>
        <v>0</v>
      </c>
      <c r="W876" s="162">
        <f t="shared" si="234"/>
        <v>0</v>
      </c>
      <c r="X876" s="162">
        <f t="shared" si="234"/>
        <v>171800</v>
      </c>
      <c r="Y876" s="162">
        <f t="shared" si="234"/>
        <v>171800</v>
      </c>
      <c r="Z876" s="162">
        <f t="shared" si="234"/>
        <v>171800</v>
      </c>
      <c r="AA876" s="162">
        <f t="shared" si="234"/>
        <v>171800</v>
      </c>
      <c r="AB876" s="186">
        <f t="shared" si="234"/>
        <v>0</v>
      </c>
      <c r="AC876" s="162">
        <f t="shared" si="234"/>
        <v>0</v>
      </c>
    </row>
    <row r="877" spans="1:29" ht="51">
      <c r="A877" s="48"/>
      <c r="B877" s="82"/>
      <c r="C877" s="59">
        <v>2320</v>
      </c>
      <c r="D877" s="60" t="s">
        <v>121</v>
      </c>
      <c r="E877" s="51">
        <f>SUM([1]Paragrafy!E865)</f>
        <v>31350</v>
      </c>
      <c r="F877" s="52">
        <f>ROUND([1]Paragrafy!$F865,0)</f>
        <v>31350</v>
      </c>
      <c r="G877" s="53">
        <f t="shared" si="217"/>
        <v>1</v>
      </c>
      <c r="H877" s="51">
        <f t="shared" ref="H877:H885" si="235">SUM(E877)</f>
        <v>31350</v>
      </c>
      <c r="I877" s="51">
        <f t="shared" ref="I877:I885" si="236">SUM(F877)</f>
        <v>31350</v>
      </c>
      <c r="J877" s="51">
        <v>0</v>
      </c>
      <c r="K877" s="51">
        <v>0</v>
      </c>
      <c r="L877" s="51">
        <v>0</v>
      </c>
      <c r="M877" s="51">
        <v>0</v>
      </c>
      <c r="N877" s="54">
        <f t="shared" ref="N877:O879" si="237">SUM(H877)</f>
        <v>31350</v>
      </c>
      <c r="O877" s="51">
        <f t="shared" si="237"/>
        <v>31350</v>
      </c>
      <c r="P877" s="51">
        <v>0</v>
      </c>
      <c r="Q877" s="51">
        <v>0</v>
      </c>
      <c r="R877" s="54">
        <v>0</v>
      </c>
      <c r="S877" s="51">
        <v>0</v>
      </c>
      <c r="T877" s="51">
        <v>0</v>
      </c>
      <c r="U877" s="51">
        <v>0</v>
      </c>
      <c r="V877" s="54">
        <v>0</v>
      </c>
      <c r="W877" s="51">
        <v>0</v>
      </c>
      <c r="X877" s="51">
        <v>0</v>
      </c>
      <c r="Y877" s="51">
        <v>0</v>
      </c>
      <c r="Z877" s="51">
        <v>0</v>
      </c>
      <c r="AA877" s="51">
        <v>0</v>
      </c>
      <c r="AB877" s="54">
        <v>0</v>
      </c>
      <c r="AC877" s="55">
        <v>0</v>
      </c>
    </row>
    <row r="878" spans="1:29" ht="77.25" customHeight="1">
      <c r="A878" s="48"/>
      <c r="B878" s="82"/>
      <c r="C878" s="59">
        <v>2360</v>
      </c>
      <c r="D878" s="60" t="s">
        <v>10</v>
      </c>
      <c r="E878" s="51">
        <f>SUM([1]Paragrafy!E866)</f>
        <v>100000</v>
      </c>
      <c r="F878" s="52">
        <f>ROUND([1]Paragrafy!$F866,0)</f>
        <v>96480</v>
      </c>
      <c r="G878" s="53">
        <f t="shared" si="217"/>
        <v>0.96479999999999999</v>
      </c>
      <c r="H878" s="51">
        <f t="shared" si="235"/>
        <v>100000</v>
      </c>
      <c r="I878" s="51">
        <f t="shared" si="236"/>
        <v>96480</v>
      </c>
      <c r="J878" s="51">
        <v>0</v>
      </c>
      <c r="K878" s="51">
        <v>0</v>
      </c>
      <c r="L878" s="51">
        <v>0</v>
      </c>
      <c r="M878" s="51">
        <v>0</v>
      </c>
      <c r="N878" s="54">
        <f t="shared" si="237"/>
        <v>100000</v>
      </c>
      <c r="O878" s="51">
        <f t="shared" si="237"/>
        <v>96480</v>
      </c>
      <c r="P878" s="51">
        <v>0</v>
      </c>
      <c r="Q878" s="51">
        <v>0</v>
      </c>
      <c r="R878" s="54">
        <v>0</v>
      </c>
      <c r="S878" s="51">
        <v>0</v>
      </c>
      <c r="T878" s="51">
        <v>0</v>
      </c>
      <c r="U878" s="51">
        <v>0</v>
      </c>
      <c r="V878" s="54">
        <v>0</v>
      </c>
      <c r="W878" s="51">
        <v>0</v>
      </c>
      <c r="X878" s="51">
        <v>0</v>
      </c>
      <c r="Y878" s="51">
        <v>0</v>
      </c>
      <c r="Z878" s="51">
        <v>0</v>
      </c>
      <c r="AA878" s="51">
        <v>0</v>
      </c>
      <c r="AB878" s="54">
        <v>0</v>
      </c>
      <c r="AC878" s="55">
        <v>0</v>
      </c>
    </row>
    <row r="879" spans="1:29" ht="48" customHeight="1">
      <c r="A879" s="48"/>
      <c r="B879" s="82"/>
      <c r="C879" s="59">
        <v>2560</v>
      </c>
      <c r="D879" s="60" t="s">
        <v>120</v>
      </c>
      <c r="E879" s="51">
        <f>SUM([1]Paragrafy!E867)</f>
        <v>251912</v>
      </c>
      <c r="F879" s="52">
        <f>ROUND([1]Paragrafy!$F867,0)</f>
        <v>134654</v>
      </c>
      <c r="G879" s="53">
        <f t="shared" si="217"/>
        <v>0.53452793038838964</v>
      </c>
      <c r="H879" s="51">
        <f t="shared" si="235"/>
        <v>251912</v>
      </c>
      <c r="I879" s="51">
        <f t="shared" si="236"/>
        <v>134654</v>
      </c>
      <c r="J879" s="51">
        <v>0</v>
      </c>
      <c r="K879" s="51">
        <v>0</v>
      </c>
      <c r="L879" s="51">
        <v>0</v>
      </c>
      <c r="M879" s="51">
        <v>0</v>
      </c>
      <c r="N879" s="54">
        <f t="shared" si="237"/>
        <v>251912</v>
      </c>
      <c r="O879" s="51">
        <f t="shared" si="237"/>
        <v>134654</v>
      </c>
      <c r="P879" s="51">
        <v>0</v>
      </c>
      <c r="Q879" s="51">
        <v>0</v>
      </c>
      <c r="R879" s="54">
        <v>0</v>
      </c>
      <c r="S879" s="51">
        <v>0</v>
      </c>
      <c r="T879" s="51">
        <v>0</v>
      </c>
      <c r="U879" s="51">
        <v>0</v>
      </c>
      <c r="V879" s="54">
        <v>0</v>
      </c>
      <c r="W879" s="51">
        <v>0</v>
      </c>
      <c r="X879" s="51">
        <v>0</v>
      </c>
      <c r="Y879" s="51">
        <v>0</v>
      </c>
      <c r="Z879" s="51">
        <v>0</v>
      </c>
      <c r="AA879" s="51">
        <v>0</v>
      </c>
      <c r="AB879" s="54">
        <v>0</v>
      </c>
      <c r="AC879" s="55">
        <v>0</v>
      </c>
    </row>
    <row r="880" spans="1:29">
      <c r="A880" s="48"/>
      <c r="B880" s="82"/>
      <c r="C880" s="59">
        <v>4170</v>
      </c>
      <c r="D880" s="60" t="s">
        <v>3</v>
      </c>
      <c r="E880" s="51">
        <f>SUM([1]Paragrafy!E868)</f>
        <v>15000</v>
      </c>
      <c r="F880" s="52">
        <f>ROUND([1]Paragrafy!$F868,0)</f>
        <v>7700</v>
      </c>
      <c r="G880" s="53">
        <f t="shared" si="217"/>
        <v>0.51333333333333331</v>
      </c>
      <c r="H880" s="51">
        <f t="shared" si="235"/>
        <v>15000</v>
      </c>
      <c r="I880" s="51">
        <f t="shared" si="236"/>
        <v>7700</v>
      </c>
      <c r="J880" s="51">
        <f>SUM(H880)</f>
        <v>15000</v>
      </c>
      <c r="K880" s="51">
        <f>SUM(I880)</f>
        <v>7700</v>
      </c>
      <c r="L880" s="51">
        <v>0</v>
      </c>
      <c r="M880" s="51">
        <v>0</v>
      </c>
      <c r="N880" s="54">
        <v>0</v>
      </c>
      <c r="O880" s="51">
        <v>0</v>
      </c>
      <c r="P880" s="51">
        <v>0</v>
      </c>
      <c r="Q880" s="51">
        <v>0</v>
      </c>
      <c r="R880" s="54">
        <v>0</v>
      </c>
      <c r="S880" s="51">
        <v>0</v>
      </c>
      <c r="T880" s="51">
        <v>0</v>
      </c>
      <c r="U880" s="51">
        <v>0</v>
      </c>
      <c r="V880" s="54">
        <v>0</v>
      </c>
      <c r="W880" s="51">
        <v>0</v>
      </c>
      <c r="X880" s="51">
        <v>0</v>
      </c>
      <c r="Y880" s="51">
        <v>0</v>
      </c>
      <c r="Z880" s="51">
        <v>0</v>
      </c>
      <c r="AA880" s="51">
        <v>0</v>
      </c>
      <c r="AB880" s="54">
        <v>0</v>
      </c>
      <c r="AC880" s="55">
        <v>0</v>
      </c>
    </row>
    <row r="881" spans="1:29">
      <c r="A881" s="48"/>
      <c r="B881" s="82"/>
      <c r="C881" s="59">
        <v>4210</v>
      </c>
      <c r="D881" s="60" t="s">
        <v>2</v>
      </c>
      <c r="E881" s="51">
        <f>SUM([1]Paragrafy!E869)</f>
        <v>15000</v>
      </c>
      <c r="F881" s="52">
        <f>ROUND([1]Paragrafy!$F869,0)</f>
        <v>13225</v>
      </c>
      <c r="G881" s="53">
        <f t="shared" si="217"/>
        <v>0.88166666666666671</v>
      </c>
      <c r="H881" s="51">
        <f t="shared" si="235"/>
        <v>15000</v>
      </c>
      <c r="I881" s="51">
        <f t="shared" si="236"/>
        <v>13225</v>
      </c>
      <c r="J881" s="51">
        <v>0</v>
      </c>
      <c r="K881" s="51">
        <v>0</v>
      </c>
      <c r="L881" s="51">
        <f t="shared" ref="L881:M885" si="238">SUM(H881)</f>
        <v>15000</v>
      </c>
      <c r="M881" s="51">
        <f t="shared" si="238"/>
        <v>13225</v>
      </c>
      <c r="N881" s="54">
        <v>0</v>
      </c>
      <c r="O881" s="51">
        <v>0</v>
      </c>
      <c r="P881" s="51">
        <v>0</v>
      </c>
      <c r="Q881" s="51">
        <v>0</v>
      </c>
      <c r="R881" s="54">
        <v>0</v>
      </c>
      <c r="S881" s="51">
        <v>0</v>
      </c>
      <c r="T881" s="51">
        <v>0</v>
      </c>
      <c r="U881" s="51">
        <v>0</v>
      </c>
      <c r="V881" s="54">
        <v>0</v>
      </c>
      <c r="W881" s="51">
        <v>0</v>
      </c>
      <c r="X881" s="51">
        <v>0</v>
      </c>
      <c r="Y881" s="51">
        <v>0</v>
      </c>
      <c r="Z881" s="51">
        <v>0</v>
      </c>
      <c r="AA881" s="51">
        <v>0</v>
      </c>
      <c r="AB881" s="54">
        <v>0</v>
      </c>
      <c r="AC881" s="55">
        <v>0</v>
      </c>
    </row>
    <row r="882" spans="1:29">
      <c r="A882" s="48"/>
      <c r="B882" s="82"/>
      <c r="C882" s="59">
        <v>4270</v>
      </c>
      <c r="D882" s="60" t="s">
        <v>35</v>
      </c>
      <c r="E882" s="51">
        <f>SUM([1]Paragrafy!E870)</f>
        <v>1000</v>
      </c>
      <c r="F882" s="52">
        <f>ROUND([1]Paragrafy!$F870,0)</f>
        <v>109</v>
      </c>
      <c r="G882" s="53">
        <f t="shared" si="217"/>
        <v>0.109</v>
      </c>
      <c r="H882" s="51">
        <f t="shared" si="235"/>
        <v>1000</v>
      </c>
      <c r="I882" s="51">
        <f t="shared" si="236"/>
        <v>109</v>
      </c>
      <c r="J882" s="51">
        <v>0</v>
      </c>
      <c r="K882" s="51">
        <v>0</v>
      </c>
      <c r="L882" s="51">
        <f t="shared" si="238"/>
        <v>1000</v>
      </c>
      <c r="M882" s="51">
        <f t="shared" si="238"/>
        <v>109</v>
      </c>
      <c r="N882" s="54">
        <v>0</v>
      </c>
      <c r="O882" s="51">
        <v>0</v>
      </c>
      <c r="P882" s="51">
        <v>0</v>
      </c>
      <c r="Q882" s="51">
        <v>0</v>
      </c>
      <c r="R882" s="54">
        <v>0</v>
      </c>
      <c r="S882" s="51">
        <v>0</v>
      </c>
      <c r="T882" s="51">
        <v>0</v>
      </c>
      <c r="U882" s="51">
        <v>0</v>
      </c>
      <c r="V882" s="54">
        <v>0</v>
      </c>
      <c r="W882" s="51">
        <v>0</v>
      </c>
      <c r="X882" s="51">
        <v>0</v>
      </c>
      <c r="Y882" s="51">
        <v>0</v>
      </c>
      <c r="Z882" s="51">
        <v>0</v>
      </c>
      <c r="AA882" s="51">
        <v>0</v>
      </c>
      <c r="AB882" s="54">
        <v>0</v>
      </c>
      <c r="AC882" s="55">
        <v>0</v>
      </c>
    </row>
    <row r="883" spans="1:29">
      <c r="A883" s="48"/>
      <c r="B883" s="82"/>
      <c r="C883" s="59">
        <v>4300</v>
      </c>
      <c r="D883" s="60" t="s">
        <v>1</v>
      </c>
      <c r="E883" s="51">
        <f>SUM([1]Paragrafy!E871)</f>
        <v>54828</v>
      </c>
      <c r="F883" s="52">
        <f>ROUND([1]Paragrafy!$F871,0)</f>
        <v>17575</v>
      </c>
      <c r="G883" s="53">
        <f t="shared" si="217"/>
        <v>0.32054789523601079</v>
      </c>
      <c r="H883" s="51">
        <f t="shared" si="235"/>
        <v>54828</v>
      </c>
      <c r="I883" s="51">
        <f t="shared" si="236"/>
        <v>17575</v>
      </c>
      <c r="J883" s="51">
        <v>0</v>
      </c>
      <c r="K883" s="51">
        <v>0</v>
      </c>
      <c r="L883" s="51">
        <f t="shared" si="238"/>
        <v>54828</v>
      </c>
      <c r="M883" s="51">
        <f t="shared" si="238"/>
        <v>17575</v>
      </c>
      <c r="N883" s="54">
        <v>0</v>
      </c>
      <c r="O883" s="51">
        <v>0</v>
      </c>
      <c r="P883" s="51">
        <v>0</v>
      </c>
      <c r="Q883" s="51">
        <v>0</v>
      </c>
      <c r="R883" s="54">
        <v>0</v>
      </c>
      <c r="S883" s="51">
        <v>0</v>
      </c>
      <c r="T883" s="51">
        <v>0</v>
      </c>
      <c r="U883" s="51">
        <v>0</v>
      </c>
      <c r="V883" s="54">
        <v>0</v>
      </c>
      <c r="W883" s="51">
        <v>0</v>
      </c>
      <c r="X883" s="51">
        <v>0</v>
      </c>
      <c r="Y883" s="51">
        <v>0</v>
      </c>
      <c r="Z883" s="51">
        <v>0</v>
      </c>
      <c r="AA883" s="51">
        <v>0</v>
      </c>
      <c r="AB883" s="54">
        <v>0</v>
      </c>
      <c r="AC883" s="55">
        <v>0</v>
      </c>
    </row>
    <row r="884" spans="1:29" ht="38.25">
      <c r="A884" s="48"/>
      <c r="B884" s="82"/>
      <c r="C884" s="59">
        <v>4360</v>
      </c>
      <c r="D884" s="60" t="s">
        <v>32</v>
      </c>
      <c r="E884" s="51">
        <f>SUM([1]Paragrafy!E872)</f>
        <v>2000</v>
      </c>
      <c r="F884" s="52">
        <v>559</v>
      </c>
      <c r="G884" s="53">
        <f t="shared" si="217"/>
        <v>0.27950000000000003</v>
      </c>
      <c r="H884" s="51">
        <f t="shared" si="235"/>
        <v>2000</v>
      </c>
      <c r="I884" s="51">
        <f t="shared" si="236"/>
        <v>559</v>
      </c>
      <c r="J884" s="51">
        <v>0</v>
      </c>
      <c r="K884" s="51">
        <v>0</v>
      </c>
      <c r="L884" s="51">
        <f t="shared" si="238"/>
        <v>2000</v>
      </c>
      <c r="M884" s="51">
        <f t="shared" si="238"/>
        <v>559</v>
      </c>
      <c r="N884" s="54">
        <v>0</v>
      </c>
      <c r="O884" s="51">
        <v>0</v>
      </c>
      <c r="P884" s="51">
        <v>0</v>
      </c>
      <c r="Q884" s="51">
        <v>0</v>
      </c>
      <c r="R884" s="54">
        <v>0</v>
      </c>
      <c r="S884" s="51">
        <v>0</v>
      </c>
      <c r="T884" s="51">
        <v>0</v>
      </c>
      <c r="U884" s="51">
        <v>0</v>
      </c>
      <c r="V884" s="54">
        <v>0</v>
      </c>
      <c r="W884" s="51">
        <v>0</v>
      </c>
      <c r="X884" s="51">
        <v>0</v>
      </c>
      <c r="Y884" s="51">
        <v>0</v>
      </c>
      <c r="Z884" s="51">
        <v>0</v>
      </c>
      <c r="AA884" s="51">
        <v>0</v>
      </c>
      <c r="AB884" s="54">
        <v>0</v>
      </c>
      <c r="AC884" s="55">
        <v>0</v>
      </c>
    </row>
    <row r="885" spans="1:29">
      <c r="A885" s="48"/>
      <c r="B885" s="82"/>
      <c r="C885" s="59">
        <v>4410</v>
      </c>
      <c r="D885" s="60" t="s">
        <v>30</v>
      </c>
      <c r="E885" s="51">
        <f>SUM([1]Paragrafy!E873)</f>
        <v>5000</v>
      </c>
      <c r="F885" s="52">
        <f>ROUND([1]Paragrafy!$F873,0)</f>
        <v>3372</v>
      </c>
      <c r="G885" s="53">
        <f t="shared" si="217"/>
        <v>0.6744</v>
      </c>
      <c r="H885" s="51">
        <f t="shared" si="235"/>
        <v>5000</v>
      </c>
      <c r="I885" s="51">
        <f t="shared" si="236"/>
        <v>3372</v>
      </c>
      <c r="J885" s="51">
        <v>0</v>
      </c>
      <c r="K885" s="51">
        <v>0</v>
      </c>
      <c r="L885" s="51">
        <f t="shared" si="238"/>
        <v>5000</v>
      </c>
      <c r="M885" s="51">
        <f t="shared" si="238"/>
        <v>3372</v>
      </c>
      <c r="N885" s="54"/>
      <c r="O885" s="51">
        <v>0</v>
      </c>
      <c r="P885" s="51"/>
      <c r="Q885" s="51">
        <v>0</v>
      </c>
      <c r="R885" s="54"/>
      <c r="S885" s="51">
        <v>0</v>
      </c>
      <c r="T885" s="51"/>
      <c r="U885" s="51">
        <v>0</v>
      </c>
      <c r="V885" s="54"/>
      <c r="W885" s="51">
        <v>0</v>
      </c>
      <c r="X885" s="51"/>
      <c r="Y885" s="51">
        <v>0</v>
      </c>
      <c r="Z885" s="51"/>
      <c r="AA885" s="51">
        <v>0</v>
      </c>
      <c r="AB885" s="54"/>
      <c r="AC885" s="55">
        <v>0</v>
      </c>
    </row>
    <row r="886" spans="1:29" ht="48.75" customHeight="1">
      <c r="A886" s="48"/>
      <c r="B886" s="82"/>
      <c r="C886" s="59">
        <v>6220</v>
      </c>
      <c r="D886" s="60" t="s">
        <v>119</v>
      </c>
      <c r="E886" s="51">
        <f>SUM([1]Paragrafy!E874)</f>
        <v>171800</v>
      </c>
      <c r="F886" s="52">
        <f>ROUND([1]Paragrafy!$F874,0)</f>
        <v>171800</v>
      </c>
      <c r="G886" s="53">
        <f t="shared" si="217"/>
        <v>1</v>
      </c>
      <c r="H886" s="51">
        <v>0</v>
      </c>
      <c r="I886" s="51">
        <v>0</v>
      </c>
      <c r="J886" s="51">
        <v>0</v>
      </c>
      <c r="K886" s="51">
        <v>0</v>
      </c>
      <c r="L886" s="51">
        <v>0</v>
      </c>
      <c r="M886" s="51">
        <v>0</v>
      </c>
      <c r="N886" s="54">
        <v>0</v>
      </c>
      <c r="O886" s="51">
        <v>0</v>
      </c>
      <c r="P886" s="51">
        <v>0</v>
      </c>
      <c r="Q886" s="51">
        <v>0</v>
      </c>
      <c r="R886" s="54">
        <v>0</v>
      </c>
      <c r="S886" s="51">
        <v>0</v>
      </c>
      <c r="T886" s="51">
        <v>0</v>
      </c>
      <c r="U886" s="51">
        <v>0</v>
      </c>
      <c r="V886" s="54">
        <v>0</v>
      </c>
      <c r="W886" s="51">
        <v>0</v>
      </c>
      <c r="X886" s="51">
        <f>SUM(E886)</f>
        <v>171800</v>
      </c>
      <c r="Y886" s="51">
        <f>SUM(F886)</f>
        <v>171800</v>
      </c>
      <c r="Z886" s="51">
        <f>SUM(X886)</f>
        <v>171800</v>
      </c>
      <c r="AA886" s="51">
        <f>SUM(Y886)</f>
        <v>171800</v>
      </c>
      <c r="AB886" s="54">
        <v>0</v>
      </c>
      <c r="AC886" s="55">
        <v>0</v>
      </c>
    </row>
    <row r="887" spans="1:29" s="87" customFormat="1" ht="16.5" customHeight="1">
      <c r="A887" s="65"/>
      <c r="B887" s="38" t="s">
        <v>118</v>
      </c>
      <c r="C887" s="110"/>
      <c r="D887" s="176" t="s">
        <v>8</v>
      </c>
      <c r="E887" s="162">
        <f>SUM(E888:E896)</f>
        <v>62847</v>
      </c>
      <c r="F887" s="162">
        <f>SUM(F888:F896)</f>
        <v>37535</v>
      </c>
      <c r="G887" s="58">
        <f t="shared" ref="G887:G950" si="239">F887/E887</f>
        <v>0.59724410075262147</v>
      </c>
      <c r="H887" s="162">
        <f t="shared" ref="H887:AC887" si="240">SUM(H888:H896)</f>
        <v>62847</v>
      </c>
      <c r="I887" s="162">
        <f t="shared" si="240"/>
        <v>37535</v>
      </c>
      <c r="J887" s="162">
        <f t="shared" si="240"/>
        <v>13747</v>
      </c>
      <c r="K887" s="162">
        <f t="shared" si="240"/>
        <v>10125</v>
      </c>
      <c r="L887" s="162">
        <f t="shared" si="240"/>
        <v>49100</v>
      </c>
      <c r="M887" s="162">
        <f t="shared" si="240"/>
        <v>27410</v>
      </c>
      <c r="N887" s="186">
        <f t="shared" si="240"/>
        <v>0</v>
      </c>
      <c r="O887" s="162">
        <f t="shared" si="240"/>
        <v>0</v>
      </c>
      <c r="P887" s="162">
        <f t="shared" si="240"/>
        <v>0</v>
      </c>
      <c r="Q887" s="162">
        <f t="shared" si="240"/>
        <v>0</v>
      </c>
      <c r="R887" s="186">
        <f t="shared" si="240"/>
        <v>0</v>
      </c>
      <c r="S887" s="162">
        <f t="shared" si="240"/>
        <v>0</v>
      </c>
      <c r="T887" s="162">
        <f t="shared" si="240"/>
        <v>0</v>
      </c>
      <c r="U887" s="162">
        <f t="shared" si="240"/>
        <v>0</v>
      </c>
      <c r="V887" s="186">
        <f t="shared" si="240"/>
        <v>0</v>
      </c>
      <c r="W887" s="162">
        <f t="shared" si="240"/>
        <v>0</v>
      </c>
      <c r="X887" s="162">
        <f t="shared" si="240"/>
        <v>0</v>
      </c>
      <c r="Y887" s="162">
        <f t="shared" si="240"/>
        <v>0</v>
      </c>
      <c r="Z887" s="162">
        <f t="shared" si="240"/>
        <v>0</v>
      </c>
      <c r="AA887" s="162">
        <f t="shared" si="240"/>
        <v>0</v>
      </c>
      <c r="AB887" s="162">
        <f t="shared" si="240"/>
        <v>0</v>
      </c>
      <c r="AC887" s="162">
        <f t="shared" si="240"/>
        <v>0</v>
      </c>
    </row>
    <row r="888" spans="1:29" s="87" customFormat="1" ht="12.75" customHeight="1">
      <c r="A888" s="65"/>
      <c r="B888" s="38"/>
      <c r="C888" s="223" t="s">
        <v>117</v>
      </c>
      <c r="D888" s="231" t="s">
        <v>3</v>
      </c>
      <c r="E888" s="224">
        <f>SUM([1]Paragrafy!E876)</f>
        <v>2947</v>
      </c>
      <c r="F888" s="52">
        <f>ROUND([1]Paragrafy!$F876,0)</f>
        <v>2947</v>
      </c>
      <c r="G888" s="69">
        <f t="shared" si="239"/>
        <v>1</v>
      </c>
      <c r="H888" s="224">
        <f t="shared" ref="H888:H896" si="241">SUM(E888)</f>
        <v>2947</v>
      </c>
      <c r="I888" s="224">
        <f t="shared" ref="I888:I896" si="242">SUM(F888)</f>
        <v>2947</v>
      </c>
      <c r="J888" s="224">
        <f t="shared" ref="J888:K891" si="243">SUM(H888)</f>
        <v>2947</v>
      </c>
      <c r="K888" s="224">
        <f t="shared" si="243"/>
        <v>2947</v>
      </c>
      <c r="L888" s="224">
        <v>0</v>
      </c>
      <c r="M888" s="224">
        <v>0</v>
      </c>
      <c r="N888" s="225">
        <v>0</v>
      </c>
      <c r="O888" s="224">
        <v>0</v>
      </c>
      <c r="P888" s="224">
        <v>0</v>
      </c>
      <c r="Q888" s="224">
        <v>0</v>
      </c>
      <c r="R888" s="225">
        <v>0</v>
      </c>
      <c r="S888" s="224">
        <v>0</v>
      </c>
      <c r="T888" s="224">
        <v>0</v>
      </c>
      <c r="U888" s="224">
        <v>0</v>
      </c>
      <c r="V888" s="225">
        <v>0</v>
      </c>
      <c r="W888" s="224">
        <v>0</v>
      </c>
      <c r="X888" s="224">
        <v>0</v>
      </c>
      <c r="Y888" s="224">
        <v>0</v>
      </c>
      <c r="Z888" s="224">
        <v>0</v>
      </c>
      <c r="AA888" s="224">
        <v>0</v>
      </c>
      <c r="AB888" s="225">
        <v>0</v>
      </c>
      <c r="AC888" s="224">
        <v>0</v>
      </c>
    </row>
    <row r="889" spans="1:29" s="87" customFormat="1" ht="12.75" customHeight="1">
      <c r="A889" s="65"/>
      <c r="B889" s="38"/>
      <c r="C889" s="59">
        <v>4110</v>
      </c>
      <c r="D889" s="60" t="s">
        <v>69</v>
      </c>
      <c r="E889" s="224">
        <f>SUM([1]Paragrafy!E877)</f>
        <v>1050</v>
      </c>
      <c r="F889" s="52">
        <f>ROUND([1]Paragrafy!$F877,0)</f>
        <v>1031</v>
      </c>
      <c r="G889" s="69">
        <f t="shared" si="239"/>
        <v>0.98190476190476195</v>
      </c>
      <c r="H889" s="224">
        <f t="shared" si="241"/>
        <v>1050</v>
      </c>
      <c r="I889" s="224">
        <f t="shared" si="242"/>
        <v>1031</v>
      </c>
      <c r="J889" s="224">
        <f t="shared" si="243"/>
        <v>1050</v>
      </c>
      <c r="K889" s="224">
        <f t="shared" si="243"/>
        <v>1031</v>
      </c>
      <c r="L889" s="224">
        <v>0</v>
      </c>
      <c r="M889" s="224">
        <v>0</v>
      </c>
      <c r="N889" s="224">
        <v>0</v>
      </c>
      <c r="O889" s="224">
        <v>0</v>
      </c>
      <c r="P889" s="224">
        <v>0</v>
      </c>
      <c r="Q889" s="224">
        <v>0</v>
      </c>
      <c r="R889" s="224">
        <v>0</v>
      </c>
      <c r="S889" s="224">
        <v>0</v>
      </c>
      <c r="T889" s="224">
        <v>0</v>
      </c>
      <c r="U889" s="224">
        <v>0</v>
      </c>
      <c r="V889" s="224">
        <v>0</v>
      </c>
      <c r="W889" s="224">
        <v>0</v>
      </c>
      <c r="X889" s="224">
        <v>0</v>
      </c>
      <c r="Y889" s="224">
        <v>0</v>
      </c>
      <c r="Z889" s="224">
        <v>0</v>
      </c>
      <c r="AA889" s="224">
        <v>0</v>
      </c>
      <c r="AB889" s="224">
        <v>0</v>
      </c>
      <c r="AC889" s="224">
        <v>0</v>
      </c>
    </row>
    <row r="890" spans="1:29" s="87" customFormat="1" ht="12.75" customHeight="1">
      <c r="A890" s="65"/>
      <c r="B890" s="38"/>
      <c r="C890" s="59">
        <v>4120</v>
      </c>
      <c r="D890" s="60" t="s">
        <v>4</v>
      </c>
      <c r="E890" s="224">
        <f>SUM([1]Paragrafy!E878)</f>
        <v>150</v>
      </c>
      <c r="F890" s="52">
        <f>ROUND([1]Paragrafy!$F878,0)</f>
        <v>147</v>
      </c>
      <c r="G890" s="69">
        <f t="shared" si="239"/>
        <v>0.98</v>
      </c>
      <c r="H890" s="224">
        <f t="shared" si="241"/>
        <v>150</v>
      </c>
      <c r="I890" s="224">
        <f t="shared" si="242"/>
        <v>147</v>
      </c>
      <c r="J890" s="224">
        <f t="shared" si="243"/>
        <v>150</v>
      </c>
      <c r="K890" s="224">
        <f t="shared" si="243"/>
        <v>147</v>
      </c>
      <c r="L890" s="224">
        <v>0</v>
      </c>
      <c r="M890" s="224">
        <v>0</v>
      </c>
      <c r="N890" s="224">
        <v>0</v>
      </c>
      <c r="O890" s="224">
        <v>0</v>
      </c>
      <c r="P890" s="224">
        <v>0</v>
      </c>
      <c r="Q890" s="224">
        <v>0</v>
      </c>
      <c r="R890" s="224">
        <v>0</v>
      </c>
      <c r="S890" s="224">
        <v>0</v>
      </c>
      <c r="T890" s="224">
        <v>0</v>
      </c>
      <c r="U890" s="224">
        <v>0</v>
      </c>
      <c r="V890" s="224">
        <v>0</v>
      </c>
      <c r="W890" s="224">
        <v>0</v>
      </c>
      <c r="X890" s="224">
        <v>0</v>
      </c>
      <c r="Y890" s="224">
        <v>0</v>
      </c>
      <c r="Z890" s="224">
        <v>0</v>
      </c>
      <c r="AA890" s="224">
        <v>0</v>
      </c>
      <c r="AB890" s="224">
        <v>0</v>
      </c>
      <c r="AC890" s="224">
        <v>0</v>
      </c>
    </row>
    <row r="891" spans="1:29">
      <c r="A891" s="64"/>
      <c r="B891" s="64"/>
      <c r="C891" s="59">
        <v>4170</v>
      </c>
      <c r="D891" s="60" t="s">
        <v>3</v>
      </c>
      <c r="E891" s="51">
        <f>SUM([1]Paragrafy!E879)</f>
        <v>9600</v>
      </c>
      <c r="F891" s="52">
        <f>ROUND([1]Paragrafy!$F879,0)</f>
        <v>6000</v>
      </c>
      <c r="G891" s="53">
        <f t="shared" si="239"/>
        <v>0.625</v>
      </c>
      <c r="H891" s="51">
        <f t="shared" si="241"/>
        <v>9600</v>
      </c>
      <c r="I891" s="51">
        <f t="shared" si="242"/>
        <v>6000</v>
      </c>
      <c r="J891" s="51">
        <f t="shared" si="243"/>
        <v>9600</v>
      </c>
      <c r="K891" s="51">
        <f t="shared" si="243"/>
        <v>6000</v>
      </c>
      <c r="L891" s="51">
        <v>0</v>
      </c>
      <c r="M891" s="51">
        <v>0</v>
      </c>
      <c r="N891" s="54">
        <v>0</v>
      </c>
      <c r="O891" s="51">
        <v>0</v>
      </c>
      <c r="P891" s="51">
        <v>0</v>
      </c>
      <c r="Q891" s="51">
        <v>0</v>
      </c>
      <c r="R891" s="54">
        <v>0</v>
      </c>
      <c r="S891" s="51">
        <v>0</v>
      </c>
      <c r="T891" s="51">
        <v>0</v>
      </c>
      <c r="U891" s="51">
        <v>0</v>
      </c>
      <c r="V891" s="54">
        <v>0</v>
      </c>
      <c r="W891" s="51">
        <v>0</v>
      </c>
      <c r="X891" s="51">
        <v>0</v>
      </c>
      <c r="Y891" s="51">
        <v>0</v>
      </c>
      <c r="Z891" s="51">
        <v>0</v>
      </c>
      <c r="AA891" s="51">
        <v>0</v>
      </c>
      <c r="AB891" s="54">
        <v>0</v>
      </c>
      <c r="AC891" s="55">
        <v>0</v>
      </c>
    </row>
    <row r="892" spans="1:29">
      <c r="A892" s="64"/>
      <c r="B892" s="64"/>
      <c r="C892" s="59">
        <v>4210</v>
      </c>
      <c r="D892" s="60" t="s">
        <v>2</v>
      </c>
      <c r="E892" s="51">
        <f>SUM([1]Paragrafy!E880)</f>
        <v>26000</v>
      </c>
      <c r="F892" s="52">
        <f>ROUND([1]Paragrafy!$F880,0)</f>
        <v>20480</v>
      </c>
      <c r="G892" s="53">
        <f t="shared" si="239"/>
        <v>0.78769230769230769</v>
      </c>
      <c r="H892" s="51">
        <f t="shared" si="241"/>
        <v>26000</v>
      </c>
      <c r="I892" s="51">
        <f t="shared" si="242"/>
        <v>20480</v>
      </c>
      <c r="J892" s="51">
        <v>0</v>
      </c>
      <c r="K892" s="51">
        <v>0</v>
      </c>
      <c r="L892" s="51">
        <f t="shared" ref="L892:M896" si="244">SUM(H892)</f>
        <v>26000</v>
      </c>
      <c r="M892" s="51">
        <f t="shared" si="244"/>
        <v>20480</v>
      </c>
      <c r="N892" s="54">
        <v>0</v>
      </c>
      <c r="O892" s="51">
        <v>0</v>
      </c>
      <c r="P892" s="51">
        <v>0</v>
      </c>
      <c r="Q892" s="51">
        <v>0</v>
      </c>
      <c r="R892" s="54">
        <v>0</v>
      </c>
      <c r="S892" s="51">
        <v>0</v>
      </c>
      <c r="T892" s="51">
        <v>0</v>
      </c>
      <c r="U892" s="51">
        <v>0</v>
      </c>
      <c r="V892" s="54">
        <v>0</v>
      </c>
      <c r="W892" s="51">
        <v>0</v>
      </c>
      <c r="X892" s="51">
        <v>0</v>
      </c>
      <c r="Y892" s="51">
        <v>0</v>
      </c>
      <c r="Z892" s="51">
        <v>0</v>
      </c>
      <c r="AA892" s="51">
        <v>0</v>
      </c>
      <c r="AB892" s="54">
        <v>0</v>
      </c>
      <c r="AC892" s="55">
        <v>0</v>
      </c>
    </row>
    <row r="893" spans="1:29">
      <c r="A893" s="64"/>
      <c r="B893" s="64"/>
      <c r="C893" s="59">
        <v>4270</v>
      </c>
      <c r="D893" s="60" t="s">
        <v>35</v>
      </c>
      <c r="E893" s="51">
        <f>SUM([1]Paragrafy!E881)</f>
        <v>300</v>
      </c>
      <c r="F893" s="52">
        <f>ROUND([1]Paragrafy!$F881,0)</f>
        <v>0</v>
      </c>
      <c r="G893" s="53">
        <f t="shared" si="239"/>
        <v>0</v>
      </c>
      <c r="H893" s="51">
        <f t="shared" si="241"/>
        <v>300</v>
      </c>
      <c r="I893" s="51">
        <f t="shared" si="242"/>
        <v>0</v>
      </c>
      <c r="J893" s="51">
        <v>0</v>
      </c>
      <c r="K893" s="51">
        <v>0</v>
      </c>
      <c r="L893" s="51">
        <f t="shared" si="244"/>
        <v>300</v>
      </c>
      <c r="M893" s="51">
        <f t="shared" si="244"/>
        <v>0</v>
      </c>
      <c r="N893" s="54">
        <v>0</v>
      </c>
      <c r="O893" s="51">
        <v>0</v>
      </c>
      <c r="P893" s="51">
        <v>0</v>
      </c>
      <c r="Q893" s="51">
        <v>0</v>
      </c>
      <c r="R893" s="54">
        <v>0</v>
      </c>
      <c r="S893" s="51">
        <v>0</v>
      </c>
      <c r="T893" s="51">
        <v>0</v>
      </c>
      <c r="U893" s="51">
        <v>0</v>
      </c>
      <c r="V893" s="54">
        <v>0</v>
      </c>
      <c r="W893" s="51">
        <v>0</v>
      </c>
      <c r="X893" s="51">
        <v>0</v>
      </c>
      <c r="Y893" s="51">
        <v>0</v>
      </c>
      <c r="Z893" s="51">
        <v>0</v>
      </c>
      <c r="AA893" s="51">
        <v>0</v>
      </c>
      <c r="AB893" s="54">
        <v>0</v>
      </c>
      <c r="AC893" s="55">
        <v>0</v>
      </c>
    </row>
    <row r="894" spans="1:29">
      <c r="A894" s="64"/>
      <c r="B894" s="64"/>
      <c r="C894" s="59">
        <v>4300</v>
      </c>
      <c r="D894" s="60" t="s">
        <v>1</v>
      </c>
      <c r="E894" s="51">
        <f>SUM([1]Paragrafy!E882)</f>
        <v>19800</v>
      </c>
      <c r="F894" s="52">
        <f>ROUND([1]Paragrafy!$F882,0)</f>
        <v>6930</v>
      </c>
      <c r="G894" s="53">
        <f t="shared" si="239"/>
        <v>0.35</v>
      </c>
      <c r="H894" s="51">
        <f t="shared" si="241"/>
        <v>19800</v>
      </c>
      <c r="I894" s="51">
        <f t="shared" si="242"/>
        <v>6930</v>
      </c>
      <c r="J894" s="51">
        <v>0</v>
      </c>
      <c r="K894" s="51">
        <v>0</v>
      </c>
      <c r="L894" s="51">
        <f t="shared" si="244"/>
        <v>19800</v>
      </c>
      <c r="M894" s="51">
        <f t="shared" si="244"/>
        <v>6930</v>
      </c>
      <c r="N894" s="54">
        <v>0</v>
      </c>
      <c r="O894" s="51">
        <v>0</v>
      </c>
      <c r="P894" s="51">
        <v>0</v>
      </c>
      <c r="Q894" s="51">
        <v>0</v>
      </c>
      <c r="R894" s="54">
        <v>0</v>
      </c>
      <c r="S894" s="51">
        <v>0</v>
      </c>
      <c r="T894" s="51">
        <v>0</v>
      </c>
      <c r="U894" s="51">
        <v>0</v>
      </c>
      <c r="V894" s="54">
        <v>0</v>
      </c>
      <c r="W894" s="51">
        <v>0</v>
      </c>
      <c r="X894" s="51">
        <v>0</v>
      </c>
      <c r="Y894" s="51">
        <v>0</v>
      </c>
      <c r="Z894" s="51">
        <v>0</v>
      </c>
      <c r="AA894" s="51">
        <v>0</v>
      </c>
      <c r="AB894" s="54">
        <v>0</v>
      </c>
      <c r="AC894" s="55">
        <v>0</v>
      </c>
    </row>
    <row r="895" spans="1:29">
      <c r="A895" s="64"/>
      <c r="B895" s="64"/>
      <c r="C895" s="59">
        <v>4380</v>
      </c>
      <c r="D895" s="60" t="s">
        <v>67</v>
      </c>
      <c r="E895" s="51">
        <f>SUM([1]Paragrafy!E883)</f>
        <v>2500</v>
      </c>
      <c r="F895" s="52">
        <f>ROUND([1]Paragrafy!$F883,0)</f>
        <v>0</v>
      </c>
      <c r="G895" s="53">
        <f t="shared" si="239"/>
        <v>0</v>
      </c>
      <c r="H895" s="51">
        <f t="shared" si="241"/>
        <v>2500</v>
      </c>
      <c r="I895" s="51">
        <f t="shared" si="242"/>
        <v>0</v>
      </c>
      <c r="J895" s="51">
        <v>0</v>
      </c>
      <c r="K895" s="51">
        <v>0</v>
      </c>
      <c r="L895" s="51">
        <f t="shared" si="244"/>
        <v>2500</v>
      </c>
      <c r="M895" s="51">
        <f t="shared" si="244"/>
        <v>0</v>
      </c>
      <c r="N895" s="54">
        <v>0</v>
      </c>
      <c r="O895" s="51">
        <v>0</v>
      </c>
      <c r="P895" s="51">
        <v>0</v>
      </c>
      <c r="Q895" s="51">
        <v>0</v>
      </c>
      <c r="R895" s="54">
        <v>0</v>
      </c>
      <c r="S895" s="51">
        <v>0</v>
      </c>
      <c r="T895" s="51">
        <v>0</v>
      </c>
      <c r="U895" s="51">
        <v>0</v>
      </c>
      <c r="V895" s="54">
        <v>0</v>
      </c>
      <c r="W895" s="51">
        <v>0</v>
      </c>
      <c r="X895" s="51">
        <v>0</v>
      </c>
      <c r="Y895" s="51">
        <v>0</v>
      </c>
      <c r="Z895" s="51">
        <v>0</v>
      </c>
      <c r="AA895" s="51">
        <v>0</v>
      </c>
      <c r="AB895" s="54">
        <v>0</v>
      </c>
      <c r="AC895" s="55">
        <v>0</v>
      </c>
    </row>
    <row r="896" spans="1:29">
      <c r="A896" s="64"/>
      <c r="B896" s="64"/>
      <c r="C896" s="59">
        <v>4410</v>
      </c>
      <c r="D896" s="60" t="s">
        <v>30</v>
      </c>
      <c r="E896" s="51">
        <f>SUM([1]Paragrafy!E884)</f>
        <v>500</v>
      </c>
      <c r="F896" s="52">
        <f>ROUND([1]Paragrafy!$F884,0)</f>
        <v>0</v>
      </c>
      <c r="G896" s="53">
        <f t="shared" si="239"/>
        <v>0</v>
      </c>
      <c r="H896" s="51">
        <f t="shared" si="241"/>
        <v>500</v>
      </c>
      <c r="I896" s="51">
        <f t="shared" si="242"/>
        <v>0</v>
      </c>
      <c r="J896" s="51">
        <v>0</v>
      </c>
      <c r="K896" s="51">
        <v>0</v>
      </c>
      <c r="L896" s="51">
        <f t="shared" si="244"/>
        <v>500</v>
      </c>
      <c r="M896" s="51">
        <f t="shared" si="244"/>
        <v>0</v>
      </c>
      <c r="N896" s="54">
        <v>0</v>
      </c>
      <c r="O896" s="51">
        <v>0</v>
      </c>
      <c r="P896" s="51">
        <v>0</v>
      </c>
      <c r="Q896" s="51">
        <v>0</v>
      </c>
      <c r="R896" s="54">
        <v>0</v>
      </c>
      <c r="S896" s="51">
        <v>0</v>
      </c>
      <c r="T896" s="51">
        <v>0</v>
      </c>
      <c r="U896" s="51">
        <v>0</v>
      </c>
      <c r="V896" s="54">
        <v>0</v>
      </c>
      <c r="W896" s="51">
        <v>0</v>
      </c>
      <c r="X896" s="51">
        <v>0</v>
      </c>
      <c r="Y896" s="51">
        <v>0</v>
      </c>
      <c r="Z896" s="51">
        <v>0</v>
      </c>
      <c r="AA896" s="51">
        <v>0</v>
      </c>
      <c r="AB896" s="54">
        <v>0</v>
      </c>
      <c r="AC896" s="55">
        <v>0</v>
      </c>
    </row>
    <row r="897" spans="1:29" ht="18.75" customHeight="1">
      <c r="A897" s="28" t="s">
        <v>116</v>
      </c>
      <c r="B897" s="28"/>
      <c r="C897" s="136"/>
      <c r="D897" s="232" t="s">
        <v>115</v>
      </c>
      <c r="E897" s="183">
        <f>SUM(E898+E903+E914+E921+E945)</f>
        <v>2772774</v>
      </c>
      <c r="F897" s="183">
        <f>SUM(F898+F903+F914+F921+F945)</f>
        <v>2543733</v>
      </c>
      <c r="G897" s="32">
        <f t="shared" si="239"/>
        <v>0.91739644125341624</v>
      </c>
      <c r="H897" s="183">
        <f t="shared" ref="H897:AB897" si="245">SUM(H898+H903+H914+H921+H945)</f>
        <v>2722774</v>
      </c>
      <c r="I897" s="183">
        <f t="shared" si="245"/>
        <v>2495833</v>
      </c>
      <c r="J897" s="183">
        <f t="shared" si="245"/>
        <v>1247788</v>
      </c>
      <c r="K897" s="183">
        <f t="shared" si="245"/>
        <v>1237225</v>
      </c>
      <c r="L897" s="183">
        <f t="shared" si="245"/>
        <v>889725</v>
      </c>
      <c r="M897" s="183">
        <f t="shared" si="245"/>
        <v>673709</v>
      </c>
      <c r="N897" s="184">
        <f t="shared" si="245"/>
        <v>565000</v>
      </c>
      <c r="O897" s="183">
        <f t="shared" si="245"/>
        <v>564983</v>
      </c>
      <c r="P897" s="183">
        <f t="shared" si="245"/>
        <v>20261</v>
      </c>
      <c r="Q897" s="183">
        <f t="shared" si="245"/>
        <v>19916</v>
      </c>
      <c r="R897" s="184">
        <f t="shared" si="245"/>
        <v>0</v>
      </c>
      <c r="S897" s="183">
        <f t="shared" si="245"/>
        <v>0</v>
      </c>
      <c r="T897" s="183">
        <f t="shared" si="245"/>
        <v>0</v>
      </c>
      <c r="U897" s="183">
        <f t="shared" si="245"/>
        <v>0</v>
      </c>
      <c r="V897" s="184">
        <f t="shared" si="245"/>
        <v>0</v>
      </c>
      <c r="W897" s="183">
        <f t="shared" si="245"/>
        <v>0</v>
      </c>
      <c r="X897" s="183">
        <f t="shared" si="245"/>
        <v>50000</v>
      </c>
      <c r="Y897" s="183">
        <f t="shared" si="245"/>
        <v>47900</v>
      </c>
      <c r="Z897" s="183">
        <f t="shared" si="245"/>
        <v>50000</v>
      </c>
      <c r="AA897" s="183">
        <f t="shared" si="245"/>
        <v>47900</v>
      </c>
      <c r="AB897" s="183">
        <f t="shared" si="245"/>
        <v>0</v>
      </c>
      <c r="AC897" s="183">
        <f>SUM(AC903+AC914+AC921+AC945)</f>
        <v>0</v>
      </c>
    </row>
    <row r="898" spans="1:29" ht="23.25" customHeight="1">
      <c r="A898" s="108"/>
      <c r="B898" s="233" t="s">
        <v>114</v>
      </c>
      <c r="C898" s="234"/>
      <c r="D898" s="235" t="s">
        <v>113</v>
      </c>
      <c r="E898" s="236">
        <f>SUM(E899:E902)</f>
        <v>48000</v>
      </c>
      <c r="F898" s="236">
        <f>SUM(F899:F902)</f>
        <v>38119</v>
      </c>
      <c r="G898" s="237">
        <f t="shared" si="239"/>
        <v>0.79414583333333333</v>
      </c>
      <c r="H898" s="236">
        <f t="shared" ref="H898:AC898" si="246">SUM(H899:H902)</f>
        <v>48000</v>
      </c>
      <c r="I898" s="236">
        <f t="shared" si="246"/>
        <v>38119</v>
      </c>
      <c r="J898" s="236">
        <f t="shared" si="246"/>
        <v>2000</v>
      </c>
      <c r="K898" s="236">
        <f t="shared" si="246"/>
        <v>2000</v>
      </c>
      <c r="L898" s="236">
        <f t="shared" si="246"/>
        <v>46000</v>
      </c>
      <c r="M898" s="236">
        <f t="shared" si="246"/>
        <v>36119</v>
      </c>
      <c r="N898" s="238">
        <f t="shared" si="246"/>
        <v>0</v>
      </c>
      <c r="O898" s="236">
        <f t="shared" si="246"/>
        <v>0</v>
      </c>
      <c r="P898" s="236">
        <f t="shared" si="246"/>
        <v>0</v>
      </c>
      <c r="Q898" s="236">
        <f t="shared" si="246"/>
        <v>0</v>
      </c>
      <c r="R898" s="238">
        <f t="shared" si="246"/>
        <v>0</v>
      </c>
      <c r="S898" s="236">
        <f t="shared" si="246"/>
        <v>0</v>
      </c>
      <c r="T898" s="236">
        <f t="shared" si="246"/>
        <v>0</v>
      </c>
      <c r="U898" s="236">
        <f t="shared" si="246"/>
        <v>0</v>
      </c>
      <c r="V898" s="238">
        <f t="shared" si="246"/>
        <v>0</v>
      </c>
      <c r="W898" s="236">
        <f t="shared" si="246"/>
        <v>0</v>
      </c>
      <c r="X898" s="236">
        <f t="shared" si="246"/>
        <v>0</v>
      </c>
      <c r="Y898" s="236">
        <f t="shared" si="246"/>
        <v>0</v>
      </c>
      <c r="Z898" s="236">
        <f t="shared" si="246"/>
        <v>0</v>
      </c>
      <c r="AA898" s="236">
        <f t="shared" si="246"/>
        <v>0</v>
      </c>
      <c r="AB898" s="236">
        <f t="shared" si="246"/>
        <v>0</v>
      </c>
      <c r="AC898" s="236">
        <f t="shared" si="246"/>
        <v>0</v>
      </c>
    </row>
    <row r="899" spans="1:29" ht="12.75" customHeight="1">
      <c r="A899" s="239"/>
      <c r="B899" s="240"/>
      <c r="C899" s="241" t="s">
        <v>112</v>
      </c>
      <c r="D899" s="60" t="s">
        <v>3</v>
      </c>
      <c r="E899" s="225">
        <f>SUM([1]Paragrafy!E887)</f>
        <v>2000</v>
      </c>
      <c r="F899" s="54">
        <f>ROUND([1]Paragrafy!$F887,0)</f>
        <v>2000</v>
      </c>
      <c r="G899" s="85">
        <f t="shared" si="239"/>
        <v>1</v>
      </c>
      <c r="H899" s="225">
        <f t="shared" ref="H899:I902" si="247">SUM(E899)</f>
        <v>2000</v>
      </c>
      <c r="I899" s="225">
        <f t="shared" si="247"/>
        <v>2000</v>
      </c>
      <c r="J899" s="225">
        <f>SUM(H899)</f>
        <v>2000</v>
      </c>
      <c r="K899" s="225">
        <f>SUM(I899)</f>
        <v>2000</v>
      </c>
      <c r="L899" s="225">
        <v>0</v>
      </c>
      <c r="M899" s="225">
        <v>0</v>
      </c>
      <c r="N899" s="225">
        <v>0</v>
      </c>
      <c r="O899" s="225">
        <v>0</v>
      </c>
      <c r="P899" s="225">
        <v>0</v>
      </c>
      <c r="Q899" s="225">
        <v>0</v>
      </c>
      <c r="R899" s="225">
        <v>0</v>
      </c>
      <c r="S899" s="225">
        <v>0</v>
      </c>
      <c r="T899" s="225">
        <v>0</v>
      </c>
      <c r="U899" s="225">
        <v>0</v>
      </c>
      <c r="V899" s="225">
        <v>0</v>
      </c>
      <c r="W899" s="225">
        <v>0</v>
      </c>
      <c r="X899" s="225">
        <v>0</v>
      </c>
      <c r="Y899" s="225">
        <v>0</v>
      </c>
      <c r="Z899" s="225">
        <v>0</v>
      </c>
      <c r="AA899" s="225">
        <v>0</v>
      </c>
      <c r="AB899" s="225">
        <v>0</v>
      </c>
      <c r="AC899" s="224">
        <v>0</v>
      </c>
    </row>
    <row r="900" spans="1:29" s="2" customFormat="1" ht="12.75" customHeight="1">
      <c r="A900" s="206"/>
      <c r="B900" s="242"/>
      <c r="C900" s="95">
        <v>4210</v>
      </c>
      <c r="D900" s="115" t="s">
        <v>2</v>
      </c>
      <c r="E900" s="243">
        <f>SUM([1]Paragrafy!E888)</f>
        <v>500</v>
      </c>
      <c r="F900" s="120">
        <f>ROUND([1]Paragrafy!$F888,0)</f>
        <v>384</v>
      </c>
      <c r="G900" s="77">
        <f t="shared" si="239"/>
        <v>0.76800000000000002</v>
      </c>
      <c r="H900" s="243">
        <f t="shared" si="247"/>
        <v>500</v>
      </c>
      <c r="I900" s="243">
        <f t="shared" si="247"/>
        <v>384</v>
      </c>
      <c r="J900" s="243">
        <v>0</v>
      </c>
      <c r="K900" s="243">
        <v>0</v>
      </c>
      <c r="L900" s="243">
        <f t="shared" ref="L900:M902" si="248">SUM(H900)</f>
        <v>500</v>
      </c>
      <c r="M900" s="243">
        <f t="shared" si="248"/>
        <v>384</v>
      </c>
      <c r="N900" s="244">
        <v>0</v>
      </c>
      <c r="O900" s="243">
        <v>0</v>
      </c>
      <c r="P900" s="243">
        <v>0</v>
      </c>
      <c r="Q900" s="243">
        <v>0</v>
      </c>
      <c r="R900" s="244">
        <v>0</v>
      </c>
      <c r="S900" s="243">
        <v>0</v>
      </c>
      <c r="T900" s="243">
        <v>0</v>
      </c>
      <c r="U900" s="243">
        <v>0</v>
      </c>
      <c r="V900" s="244">
        <v>0</v>
      </c>
      <c r="W900" s="243">
        <v>0</v>
      </c>
      <c r="X900" s="243">
        <v>0</v>
      </c>
      <c r="Y900" s="243">
        <v>0</v>
      </c>
      <c r="Z900" s="243">
        <v>0</v>
      </c>
      <c r="AA900" s="243">
        <v>0</v>
      </c>
      <c r="AB900" s="244">
        <v>0</v>
      </c>
      <c r="AC900" s="243">
        <v>0</v>
      </c>
    </row>
    <row r="901" spans="1:29" ht="12.75" customHeight="1">
      <c r="A901" s="108"/>
      <c r="B901" s="245"/>
      <c r="C901" s="59">
        <v>4300</v>
      </c>
      <c r="D901" s="60" t="s">
        <v>1</v>
      </c>
      <c r="E901" s="224">
        <f>SUM([1]Paragrafy!E889)</f>
        <v>45000</v>
      </c>
      <c r="F901" s="52">
        <f>ROUND([1]Paragrafy!$F889,0)</f>
        <v>35235</v>
      </c>
      <c r="G901" s="69">
        <f t="shared" si="239"/>
        <v>0.78300000000000003</v>
      </c>
      <c r="H901" s="224">
        <f t="shared" si="247"/>
        <v>45000</v>
      </c>
      <c r="I901" s="224">
        <f t="shared" si="247"/>
        <v>35235</v>
      </c>
      <c r="J901" s="224">
        <v>0</v>
      </c>
      <c r="K901" s="224">
        <v>0</v>
      </c>
      <c r="L901" s="224">
        <f t="shared" si="248"/>
        <v>45000</v>
      </c>
      <c r="M901" s="224">
        <f t="shared" si="248"/>
        <v>35235</v>
      </c>
      <c r="N901" s="225">
        <v>0</v>
      </c>
      <c r="O901" s="224">
        <v>0</v>
      </c>
      <c r="P901" s="224">
        <v>0</v>
      </c>
      <c r="Q901" s="224">
        <v>0</v>
      </c>
      <c r="R901" s="225">
        <v>0</v>
      </c>
      <c r="S901" s="224">
        <v>0</v>
      </c>
      <c r="T901" s="224">
        <v>0</v>
      </c>
      <c r="U901" s="224">
        <v>0</v>
      </c>
      <c r="V901" s="225">
        <v>0</v>
      </c>
      <c r="W901" s="224">
        <v>0</v>
      </c>
      <c r="X901" s="224">
        <v>0</v>
      </c>
      <c r="Y901" s="224">
        <v>0</v>
      </c>
      <c r="Z901" s="224">
        <v>0</v>
      </c>
      <c r="AA901" s="224">
        <v>0</v>
      </c>
      <c r="AB901" s="225">
        <v>0</v>
      </c>
      <c r="AC901" s="224">
        <v>0</v>
      </c>
    </row>
    <row r="902" spans="1:29" ht="12.75" customHeight="1">
      <c r="A902" s="108"/>
      <c r="B902" s="245"/>
      <c r="C902" s="59">
        <v>4410</v>
      </c>
      <c r="D902" s="60" t="s">
        <v>30</v>
      </c>
      <c r="E902" s="224">
        <f>SUM([1]Paragrafy!E890)</f>
        <v>500</v>
      </c>
      <c r="F902" s="52">
        <f>ROUND([1]Paragrafy!$F890,0)</f>
        <v>500</v>
      </c>
      <c r="G902" s="69">
        <f t="shared" si="239"/>
        <v>1</v>
      </c>
      <c r="H902" s="224">
        <f t="shared" si="247"/>
        <v>500</v>
      </c>
      <c r="I902" s="224">
        <f t="shared" si="247"/>
        <v>500</v>
      </c>
      <c r="J902" s="224">
        <v>0</v>
      </c>
      <c r="K902" s="224">
        <v>0</v>
      </c>
      <c r="L902" s="224">
        <f t="shared" si="248"/>
        <v>500</v>
      </c>
      <c r="M902" s="224">
        <f t="shared" si="248"/>
        <v>500</v>
      </c>
      <c r="N902" s="225">
        <v>0</v>
      </c>
      <c r="O902" s="224">
        <v>0</v>
      </c>
      <c r="P902" s="224">
        <v>0</v>
      </c>
      <c r="Q902" s="224">
        <v>0</v>
      </c>
      <c r="R902" s="225">
        <v>0</v>
      </c>
      <c r="S902" s="224">
        <v>0</v>
      </c>
      <c r="T902" s="224">
        <v>0</v>
      </c>
      <c r="U902" s="224">
        <v>0</v>
      </c>
      <c r="V902" s="225">
        <v>0</v>
      </c>
      <c r="W902" s="224">
        <v>0</v>
      </c>
      <c r="X902" s="224">
        <v>0</v>
      </c>
      <c r="Y902" s="224">
        <v>0</v>
      </c>
      <c r="Z902" s="224">
        <v>0</v>
      </c>
      <c r="AA902" s="224">
        <v>0</v>
      </c>
      <c r="AB902" s="225">
        <v>0</v>
      </c>
      <c r="AC902" s="224">
        <v>0</v>
      </c>
    </row>
    <row r="903" spans="1:29" s="246" customFormat="1" ht="51">
      <c r="A903" s="89"/>
      <c r="B903" s="38" t="s">
        <v>111</v>
      </c>
      <c r="C903" s="110"/>
      <c r="D903" s="176" t="s">
        <v>110</v>
      </c>
      <c r="E903" s="162">
        <f>SUM(E904:E913)</f>
        <v>789447</v>
      </c>
      <c r="F903" s="163">
        <f>SUM(F904:F913)</f>
        <v>789150</v>
      </c>
      <c r="G903" s="58">
        <f t="shared" si="239"/>
        <v>0.99962378728401025</v>
      </c>
      <c r="H903" s="162">
        <f t="shared" ref="H903:AC903" si="249">SUM(H904:H913)</f>
        <v>789447</v>
      </c>
      <c r="I903" s="162">
        <f t="shared" si="249"/>
        <v>789150</v>
      </c>
      <c r="J903" s="162">
        <f t="shared" si="249"/>
        <v>607505</v>
      </c>
      <c r="K903" s="162">
        <f t="shared" si="249"/>
        <v>607505</v>
      </c>
      <c r="L903" s="162">
        <f t="shared" si="249"/>
        <v>181942</v>
      </c>
      <c r="M903" s="162">
        <f t="shared" si="249"/>
        <v>181645</v>
      </c>
      <c r="N903" s="186">
        <f t="shared" si="249"/>
        <v>0</v>
      </c>
      <c r="O903" s="162">
        <f t="shared" si="249"/>
        <v>0</v>
      </c>
      <c r="P903" s="162">
        <f t="shared" si="249"/>
        <v>0</v>
      </c>
      <c r="Q903" s="162">
        <f t="shared" si="249"/>
        <v>0</v>
      </c>
      <c r="R903" s="186">
        <f t="shared" si="249"/>
        <v>0</v>
      </c>
      <c r="S903" s="162">
        <f t="shared" si="249"/>
        <v>0</v>
      </c>
      <c r="T903" s="162">
        <f t="shared" si="249"/>
        <v>0</v>
      </c>
      <c r="U903" s="162">
        <f t="shared" si="249"/>
        <v>0</v>
      </c>
      <c r="V903" s="186">
        <f t="shared" si="249"/>
        <v>0</v>
      </c>
      <c r="W903" s="162">
        <f t="shared" si="249"/>
        <v>0</v>
      </c>
      <c r="X903" s="162">
        <f t="shared" si="249"/>
        <v>0</v>
      </c>
      <c r="Y903" s="162">
        <f t="shared" si="249"/>
        <v>0</v>
      </c>
      <c r="Z903" s="162">
        <f t="shared" si="249"/>
        <v>0</v>
      </c>
      <c r="AA903" s="162">
        <f t="shared" si="249"/>
        <v>0</v>
      </c>
      <c r="AB903" s="186">
        <f t="shared" si="249"/>
        <v>0</v>
      </c>
      <c r="AC903" s="162">
        <f t="shared" si="249"/>
        <v>0</v>
      </c>
    </row>
    <row r="904" spans="1:29">
      <c r="A904" s="64"/>
      <c r="B904" s="64"/>
      <c r="C904" s="59">
        <v>4010</v>
      </c>
      <c r="D904" s="60" t="s">
        <v>39</v>
      </c>
      <c r="E904" s="51">
        <f>SUM([1]Paragrafy!E892)</f>
        <v>516000</v>
      </c>
      <c r="F904" s="52">
        <f>ROUND([1]Paragrafy!$F892,0)</f>
        <v>516000</v>
      </c>
      <c r="G904" s="53">
        <f t="shared" si="239"/>
        <v>1</v>
      </c>
      <c r="H904" s="51">
        <f t="shared" ref="H904:H913" si="250">SUM(E904)</f>
        <v>516000</v>
      </c>
      <c r="I904" s="51">
        <f t="shared" ref="I904:I913" si="251">SUM(F904)</f>
        <v>516000</v>
      </c>
      <c r="J904" s="51">
        <f t="shared" ref="J904:K906" si="252">SUM(H904)</f>
        <v>516000</v>
      </c>
      <c r="K904" s="51">
        <f t="shared" si="252"/>
        <v>516000</v>
      </c>
      <c r="L904" s="51">
        <v>0</v>
      </c>
      <c r="M904" s="51">
        <v>0</v>
      </c>
      <c r="N904" s="54">
        <v>0</v>
      </c>
      <c r="O904" s="51">
        <v>0</v>
      </c>
      <c r="P904" s="51">
        <v>0</v>
      </c>
      <c r="Q904" s="51">
        <v>0</v>
      </c>
      <c r="R904" s="54">
        <v>0</v>
      </c>
      <c r="S904" s="51">
        <v>0</v>
      </c>
      <c r="T904" s="51">
        <v>0</v>
      </c>
      <c r="U904" s="51">
        <v>0</v>
      </c>
      <c r="V904" s="54">
        <v>0</v>
      </c>
      <c r="W904" s="51">
        <v>0</v>
      </c>
      <c r="X904" s="51">
        <v>0</v>
      </c>
      <c r="Y904" s="51">
        <v>0</v>
      </c>
      <c r="Z904" s="51">
        <v>0</v>
      </c>
      <c r="AA904" s="51">
        <v>0</v>
      </c>
      <c r="AB904" s="54">
        <v>0</v>
      </c>
      <c r="AC904" s="55">
        <v>0</v>
      </c>
    </row>
    <row r="905" spans="1:29">
      <c r="A905" s="64"/>
      <c r="B905" s="64"/>
      <c r="C905" s="59">
        <v>4110</v>
      </c>
      <c r="D905" s="60" t="s">
        <v>69</v>
      </c>
      <c r="E905" s="51">
        <f>SUM([1]Paragrafy!E893)</f>
        <v>84269</v>
      </c>
      <c r="F905" s="52">
        <f>ROUND([1]Paragrafy!$F893,0)</f>
        <v>84269</v>
      </c>
      <c r="G905" s="53">
        <f t="shared" si="239"/>
        <v>1</v>
      </c>
      <c r="H905" s="51">
        <f t="shared" si="250"/>
        <v>84269</v>
      </c>
      <c r="I905" s="51">
        <f t="shared" si="251"/>
        <v>84269</v>
      </c>
      <c r="J905" s="51">
        <f t="shared" si="252"/>
        <v>84269</v>
      </c>
      <c r="K905" s="51">
        <f t="shared" si="252"/>
        <v>84269</v>
      </c>
      <c r="L905" s="51">
        <v>0</v>
      </c>
      <c r="M905" s="51">
        <v>0</v>
      </c>
      <c r="N905" s="54">
        <v>0</v>
      </c>
      <c r="O905" s="51">
        <v>0</v>
      </c>
      <c r="P905" s="51">
        <v>0</v>
      </c>
      <c r="Q905" s="51">
        <v>0</v>
      </c>
      <c r="R905" s="54">
        <v>0</v>
      </c>
      <c r="S905" s="51">
        <v>0</v>
      </c>
      <c r="T905" s="51">
        <v>0</v>
      </c>
      <c r="U905" s="51">
        <v>0</v>
      </c>
      <c r="V905" s="54">
        <v>0</v>
      </c>
      <c r="W905" s="51">
        <v>0</v>
      </c>
      <c r="X905" s="51">
        <v>0</v>
      </c>
      <c r="Y905" s="51">
        <v>0</v>
      </c>
      <c r="Z905" s="51">
        <v>0</v>
      </c>
      <c r="AA905" s="51">
        <v>0</v>
      </c>
      <c r="AB905" s="54">
        <v>0</v>
      </c>
      <c r="AC905" s="55">
        <v>0</v>
      </c>
    </row>
    <row r="906" spans="1:29">
      <c r="A906" s="64"/>
      <c r="B906" s="64"/>
      <c r="C906" s="59">
        <v>4120</v>
      </c>
      <c r="D906" s="60" t="s">
        <v>4</v>
      </c>
      <c r="E906" s="51">
        <f>SUM([1]Paragrafy!E894)</f>
        <v>7236</v>
      </c>
      <c r="F906" s="52">
        <f>ROUND([1]Paragrafy!$F894,0)</f>
        <v>7236</v>
      </c>
      <c r="G906" s="53">
        <f t="shared" si="239"/>
        <v>1</v>
      </c>
      <c r="H906" s="51">
        <f t="shared" si="250"/>
        <v>7236</v>
      </c>
      <c r="I906" s="51">
        <f t="shared" si="251"/>
        <v>7236</v>
      </c>
      <c r="J906" s="51">
        <f t="shared" si="252"/>
        <v>7236</v>
      </c>
      <c r="K906" s="51">
        <f t="shared" si="252"/>
        <v>7236</v>
      </c>
      <c r="L906" s="51">
        <v>0</v>
      </c>
      <c r="M906" s="51">
        <v>0</v>
      </c>
      <c r="N906" s="54">
        <v>0</v>
      </c>
      <c r="O906" s="51">
        <v>0</v>
      </c>
      <c r="P906" s="51">
        <v>0</v>
      </c>
      <c r="Q906" s="51">
        <v>0</v>
      </c>
      <c r="R906" s="54">
        <v>0</v>
      </c>
      <c r="S906" s="51">
        <v>0</v>
      </c>
      <c r="T906" s="51">
        <v>0</v>
      </c>
      <c r="U906" s="51">
        <v>0</v>
      </c>
      <c r="V906" s="54">
        <v>0</v>
      </c>
      <c r="W906" s="51">
        <v>0</v>
      </c>
      <c r="X906" s="51">
        <v>0</v>
      </c>
      <c r="Y906" s="51">
        <v>0</v>
      </c>
      <c r="Z906" s="51">
        <v>0</v>
      </c>
      <c r="AA906" s="51">
        <v>0</v>
      </c>
      <c r="AB906" s="54">
        <v>0</v>
      </c>
      <c r="AC906" s="55">
        <v>0</v>
      </c>
    </row>
    <row r="907" spans="1:29">
      <c r="A907" s="64"/>
      <c r="B907" s="64"/>
      <c r="C907" s="59">
        <v>4210</v>
      </c>
      <c r="D907" s="60" t="s">
        <v>2</v>
      </c>
      <c r="E907" s="51">
        <f>SUM([1]Paragrafy!E895)</f>
        <v>29400</v>
      </c>
      <c r="F907" s="52">
        <f>ROUND([1]Paragrafy!$F895,0)</f>
        <v>29400</v>
      </c>
      <c r="G907" s="53">
        <f t="shared" si="239"/>
        <v>1</v>
      </c>
      <c r="H907" s="51">
        <f t="shared" si="250"/>
        <v>29400</v>
      </c>
      <c r="I907" s="51">
        <f t="shared" si="251"/>
        <v>29400</v>
      </c>
      <c r="J907" s="51">
        <v>0</v>
      </c>
      <c r="K907" s="51">
        <v>0</v>
      </c>
      <c r="L907" s="51">
        <f t="shared" ref="L907:M913" si="253">SUM(H907)</f>
        <v>29400</v>
      </c>
      <c r="M907" s="51">
        <f t="shared" si="253"/>
        <v>29400</v>
      </c>
      <c r="N907" s="54">
        <v>0</v>
      </c>
      <c r="O907" s="51">
        <v>0</v>
      </c>
      <c r="P907" s="51">
        <v>0</v>
      </c>
      <c r="Q907" s="51">
        <v>0</v>
      </c>
      <c r="R907" s="54">
        <v>0</v>
      </c>
      <c r="S907" s="51">
        <v>0</v>
      </c>
      <c r="T907" s="51">
        <v>0</v>
      </c>
      <c r="U907" s="51">
        <v>0</v>
      </c>
      <c r="V907" s="54">
        <v>0</v>
      </c>
      <c r="W907" s="51">
        <v>0</v>
      </c>
      <c r="X907" s="51">
        <v>0</v>
      </c>
      <c r="Y907" s="51">
        <v>0</v>
      </c>
      <c r="Z907" s="51">
        <v>0</v>
      </c>
      <c r="AA907" s="51">
        <v>0</v>
      </c>
      <c r="AB907" s="54">
        <v>0</v>
      </c>
      <c r="AC907" s="55">
        <v>0</v>
      </c>
    </row>
    <row r="908" spans="1:29">
      <c r="A908" s="64"/>
      <c r="B908" s="64"/>
      <c r="C908" s="59">
        <v>4270</v>
      </c>
      <c r="D908" s="60" t="s">
        <v>35</v>
      </c>
      <c r="E908" s="51">
        <f>SUM([1]Paragrafy!E896)</f>
        <v>112</v>
      </c>
      <c r="F908" s="52">
        <f>ROUND([1]Paragrafy!$F896,0)</f>
        <v>112</v>
      </c>
      <c r="G908" s="53">
        <f t="shared" si="239"/>
        <v>1</v>
      </c>
      <c r="H908" s="51">
        <f t="shared" si="250"/>
        <v>112</v>
      </c>
      <c r="I908" s="51">
        <f t="shared" si="251"/>
        <v>112</v>
      </c>
      <c r="J908" s="51">
        <v>0</v>
      </c>
      <c r="K908" s="51">
        <v>0</v>
      </c>
      <c r="L908" s="51">
        <f t="shared" si="253"/>
        <v>112</v>
      </c>
      <c r="M908" s="51">
        <f t="shared" si="253"/>
        <v>112</v>
      </c>
      <c r="N908" s="54">
        <v>0</v>
      </c>
      <c r="O908" s="51">
        <v>0</v>
      </c>
      <c r="P908" s="51">
        <v>0</v>
      </c>
      <c r="Q908" s="51">
        <v>0</v>
      </c>
      <c r="R908" s="54">
        <v>0</v>
      </c>
      <c r="S908" s="51">
        <v>0</v>
      </c>
      <c r="T908" s="51">
        <v>0</v>
      </c>
      <c r="U908" s="51">
        <v>0</v>
      </c>
      <c r="V908" s="54">
        <v>0</v>
      </c>
      <c r="W908" s="51">
        <v>0</v>
      </c>
      <c r="X908" s="51">
        <v>0</v>
      </c>
      <c r="Y908" s="51">
        <v>0</v>
      </c>
      <c r="Z908" s="51">
        <v>0</v>
      </c>
      <c r="AA908" s="51">
        <v>0</v>
      </c>
      <c r="AB908" s="54">
        <v>0</v>
      </c>
      <c r="AC908" s="55">
        <v>0</v>
      </c>
    </row>
    <row r="909" spans="1:29">
      <c r="A909" s="64"/>
      <c r="B909" s="64"/>
      <c r="C909" s="59">
        <v>4300</v>
      </c>
      <c r="D909" s="60" t="s">
        <v>1</v>
      </c>
      <c r="E909" s="51">
        <f>SUM([1]Paragrafy!E897)</f>
        <v>147633</v>
      </c>
      <c r="F909" s="52">
        <f>ROUND([1]Paragrafy!$F897,0)</f>
        <v>147633</v>
      </c>
      <c r="G909" s="53">
        <f t="shared" si="239"/>
        <v>1</v>
      </c>
      <c r="H909" s="51">
        <f t="shared" si="250"/>
        <v>147633</v>
      </c>
      <c r="I909" s="51">
        <f t="shared" si="251"/>
        <v>147633</v>
      </c>
      <c r="J909" s="51">
        <v>0</v>
      </c>
      <c r="K909" s="51">
        <v>0</v>
      </c>
      <c r="L909" s="51">
        <f t="shared" si="253"/>
        <v>147633</v>
      </c>
      <c r="M909" s="51">
        <f t="shared" si="253"/>
        <v>147633</v>
      </c>
      <c r="N909" s="54">
        <v>0</v>
      </c>
      <c r="O909" s="51">
        <v>0</v>
      </c>
      <c r="P909" s="51">
        <v>0</v>
      </c>
      <c r="Q909" s="51">
        <v>0</v>
      </c>
      <c r="R909" s="54">
        <v>0</v>
      </c>
      <c r="S909" s="51">
        <v>0</v>
      </c>
      <c r="T909" s="51">
        <v>0</v>
      </c>
      <c r="U909" s="51">
        <v>0</v>
      </c>
      <c r="V909" s="54">
        <v>0</v>
      </c>
      <c r="W909" s="51">
        <v>0</v>
      </c>
      <c r="X909" s="51">
        <v>0</v>
      </c>
      <c r="Y909" s="51">
        <v>0</v>
      </c>
      <c r="Z909" s="51">
        <v>0</v>
      </c>
      <c r="AA909" s="51">
        <v>0</v>
      </c>
      <c r="AB909" s="54"/>
      <c r="AC909" s="55">
        <v>0</v>
      </c>
    </row>
    <row r="910" spans="1:29" ht="38.25">
      <c r="A910" s="64"/>
      <c r="B910" s="64"/>
      <c r="C910" s="59">
        <v>4370</v>
      </c>
      <c r="D910" s="60" t="s">
        <v>31</v>
      </c>
      <c r="E910" s="51">
        <f>SUM([1]Paragrafy!E898)</f>
        <v>770</v>
      </c>
      <c r="F910" s="52">
        <f>ROUND([1]Paragrafy!$F898,0)</f>
        <v>770</v>
      </c>
      <c r="G910" s="53">
        <f t="shared" si="239"/>
        <v>1</v>
      </c>
      <c r="H910" s="51">
        <f t="shared" si="250"/>
        <v>770</v>
      </c>
      <c r="I910" s="51">
        <f t="shared" si="251"/>
        <v>770</v>
      </c>
      <c r="J910" s="51">
        <v>0</v>
      </c>
      <c r="K910" s="51">
        <v>0</v>
      </c>
      <c r="L910" s="51">
        <f t="shared" si="253"/>
        <v>770</v>
      </c>
      <c r="M910" s="51">
        <f t="shared" si="253"/>
        <v>770</v>
      </c>
      <c r="N910" s="54">
        <v>0</v>
      </c>
      <c r="O910" s="51">
        <v>0</v>
      </c>
      <c r="P910" s="51">
        <v>0</v>
      </c>
      <c r="Q910" s="51">
        <v>0</v>
      </c>
      <c r="R910" s="54">
        <v>0</v>
      </c>
      <c r="S910" s="51">
        <v>0</v>
      </c>
      <c r="T910" s="51">
        <v>0</v>
      </c>
      <c r="U910" s="51">
        <v>0</v>
      </c>
      <c r="V910" s="54">
        <v>0</v>
      </c>
      <c r="W910" s="51">
        <v>0</v>
      </c>
      <c r="X910" s="51">
        <v>0</v>
      </c>
      <c r="Y910" s="51">
        <v>0</v>
      </c>
      <c r="Z910" s="51">
        <v>0</v>
      </c>
      <c r="AA910" s="51">
        <v>0</v>
      </c>
      <c r="AB910" s="54">
        <v>0</v>
      </c>
      <c r="AC910" s="55">
        <v>0</v>
      </c>
    </row>
    <row r="911" spans="1:29">
      <c r="A911" s="64"/>
      <c r="B911" s="64"/>
      <c r="C911" s="59">
        <v>4380</v>
      </c>
      <c r="D911" s="60" t="s">
        <v>67</v>
      </c>
      <c r="E911" s="51">
        <f>SUM([1]Paragrafy!E899)</f>
        <v>967</v>
      </c>
      <c r="F911" s="52">
        <f>ROUND([1]Paragrafy!$F899,0)</f>
        <v>966</v>
      </c>
      <c r="G911" s="53">
        <f t="shared" si="239"/>
        <v>0.99896587383660806</v>
      </c>
      <c r="H911" s="51">
        <f t="shared" si="250"/>
        <v>967</v>
      </c>
      <c r="I911" s="51">
        <f t="shared" si="251"/>
        <v>966</v>
      </c>
      <c r="J911" s="51">
        <v>0</v>
      </c>
      <c r="K911" s="51">
        <v>0</v>
      </c>
      <c r="L911" s="51">
        <f t="shared" si="253"/>
        <v>967</v>
      </c>
      <c r="M911" s="51">
        <f t="shared" si="253"/>
        <v>966</v>
      </c>
      <c r="N911" s="54">
        <v>0</v>
      </c>
      <c r="O911" s="51">
        <v>0</v>
      </c>
      <c r="P911" s="51">
        <v>0</v>
      </c>
      <c r="Q911" s="51">
        <v>0</v>
      </c>
      <c r="R911" s="54">
        <v>0</v>
      </c>
      <c r="S911" s="51">
        <v>0</v>
      </c>
      <c r="T911" s="51">
        <v>0</v>
      </c>
      <c r="U911" s="51">
        <v>0</v>
      </c>
      <c r="V911" s="54">
        <v>0</v>
      </c>
      <c r="W911" s="51">
        <v>0</v>
      </c>
      <c r="X911" s="51">
        <v>0</v>
      </c>
      <c r="Y911" s="51">
        <v>0</v>
      </c>
      <c r="Z911" s="51">
        <v>0</v>
      </c>
      <c r="AA911" s="51">
        <v>0</v>
      </c>
      <c r="AB911" s="54">
        <v>0</v>
      </c>
      <c r="AC911" s="55">
        <v>0</v>
      </c>
    </row>
    <row r="912" spans="1:29">
      <c r="A912" s="64"/>
      <c r="B912" s="64"/>
      <c r="C912" s="59">
        <v>4510</v>
      </c>
      <c r="D912" s="60" t="s">
        <v>109</v>
      </c>
      <c r="E912" s="51">
        <f>SUM([1]Paragrafy!E900)</f>
        <v>1100</v>
      </c>
      <c r="F912" s="52">
        <f>ROUND([1]Paragrafy!$F900,0)</f>
        <v>804</v>
      </c>
      <c r="G912" s="53">
        <f t="shared" si="239"/>
        <v>0.73090909090909095</v>
      </c>
      <c r="H912" s="51">
        <f t="shared" si="250"/>
        <v>1100</v>
      </c>
      <c r="I912" s="51">
        <f t="shared" si="251"/>
        <v>804</v>
      </c>
      <c r="J912" s="51">
        <v>0</v>
      </c>
      <c r="K912" s="51">
        <v>0</v>
      </c>
      <c r="L912" s="51">
        <f t="shared" si="253"/>
        <v>1100</v>
      </c>
      <c r="M912" s="51">
        <f t="shared" si="253"/>
        <v>804</v>
      </c>
      <c r="N912" s="54">
        <v>0</v>
      </c>
      <c r="O912" s="51">
        <v>0</v>
      </c>
      <c r="P912" s="51">
        <v>0</v>
      </c>
      <c r="Q912" s="51">
        <v>0</v>
      </c>
      <c r="R912" s="54">
        <v>0</v>
      </c>
      <c r="S912" s="51">
        <v>0</v>
      </c>
      <c r="T912" s="51">
        <v>0</v>
      </c>
      <c r="U912" s="51">
        <v>0</v>
      </c>
      <c r="V912" s="54">
        <v>0</v>
      </c>
      <c r="W912" s="51">
        <v>0</v>
      </c>
      <c r="X912" s="51">
        <v>0</v>
      </c>
      <c r="Y912" s="51">
        <v>0</v>
      </c>
      <c r="Z912" s="51">
        <v>0</v>
      </c>
      <c r="AA912" s="51">
        <v>0</v>
      </c>
      <c r="AB912" s="51">
        <v>0</v>
      </c>
      <c r="AC912" s="51">
        <v>0</v>
      </c>
    </row>
    <row r="913" spans="1:29" ht="25.5">
      <c r="A913" s="64"/>
      <c r="B913" s="64"/>
      <c r="C913" s="59">
        <v>4700</v>
      </c>
      <c r="D913" s="60" t="s">
        <v>21</v>
      </c>
      <c r="E913" s="51">
        <f>SUM([1]Paragrafy!E901)</f>
        <v>1960</v>
      </c>
      <c r="F913" s="52">
        <f>ROUND([1]Paragrafy!$F901,0)</f>
        <v>1960</v>
      </c>
      <c r="G913" s="53">
        <f t="shared" si="239"/>
        <v>1</v>
      </c>
      <c r="H913" s="51">
        <f t="shared" si="250"/>
        <v>1960</v>
      </c>
      <c r="I913" s="51">
        <f t="shared" si="251"/>
        <v>1960</v>
      </c>
      <c r="J913" s="51">
        <v>0</v>
      </c>
      <c r="K913" s="51">
        <v>0</v>
      </c>
      <c r="L913" s="51">
        <f t="shared" si="253"/>
        <v>1960</v>
      </c>
      <c r="M913" s="51">
        <f t="shared" si="253"/>
        <v>1960</v>
      </c>
      <c r="N913" s="54">
        <v>0</v>
      </c>
      <c r="O913" s="51">
        <v>0</v>
      </c>
      <c r="P913" s="51">
        <v>0</v>
      </c>
      <c r="Q913" s="51">
        <v>0</v>
      </c>
      <c r="R913" s="54">
        <v>0</v>
      </c>
      <c r="S913" s="51">
        <v>0</v>
      </c>
      <c r="T913" s="51">
        <v>0</v>
      </c>
      <c r="U913" s="51">
        <v>0</v>
      </c>
      <c r="V913" s="54">
        <v>0</v>
      </c>
      <c r="W913" s="51">
        <v>0</v>
      </c>
      <c r="X913" s="51">
        <v>0</v>
      </c>
      <c r="Y913" s="51">
        <v>0</v>
      </c>
      <c r="Z913" s="51">
        <v>0</v>
      </c>
      <c r="AA913" s="51">
        <v>0</v>
      </c>
      <c r="AB913" s="54">
        <v>0</v>
      </c>
      <c r="AC913" s="55">
        <v>0</v>
      </c>
    </row>
    <row r="914" spans="1:29" s="46" customFormat="1" ht="16.5" customHeight="1">
      <c r="A914" s="65"/>
      <c r="B914" s="38" t="s">
        <v>108</v>
      </c>
      <c r="C914" s="110"/>
      <c r="D914" s="176" t="s">
        <v>107</v>
      </c>
      <c r="E914" s="162">
        <f>SUM(E915:E920)</f>
        <v>122077</v>
      </c>
      <c r="F914" s="162">
        <f>SUM(F915:F920)</f>
        <v>122037</v>
      </c>
      <c r="G914" s="58">
        <f t="shared" si="239"/>
        <v>0.9996723379506377</v>
      </c>
      <c r="H914" s="162">
        <f t="shared" ref="H914:AC914" si="254">SUM(H915:H920)</f>
        <v>122077</v>
      </c>
      <c r="I914" s="162">
        <f t="shared" si="254"/>
        <v>122037</v>
      </c>
      <c r="J914" s="162">
        <f t="shared" si="254"/>
        <v>109171</v>
      </c>
      <c r="K914" s="162">
        <f t="shared" si="254"/>
        <v>109131</v>
      </c>
      <c r="L914" s="162">
        <f t="shared" si="254"/>
        <v>12906</v>
      </c>
      <c r="M914" s="162">
        <f t="shared" si="254"/>
        <v>12906</v>
      </c>
      <c r="N914" s="186">
        <f t="shared" si="254"/>
        <v>0</v>
      </c>
      <c r="O914" s="162">
        <f t="shared" si="254"/>
        <v>0</v>
      </c>
      <c r="P914" s="162">
        <f t="shared" si="254"/>
        <v>0</v>
      </c>
      <c r="Q914" s="162">
        <f t="shared" si="254"/>
        <v>0</v>
      </c>
      <c r="R914" s="186">
        <f t="shared" si="254"/>
        <v>0</v>
      </c>
      <c r="S914" s="162">
        <f t="shared" si="254"/>
        <v>0</v>
      </c>
      <c r="T914" s="162">
        <f t="shared" si="254"/>
        <v>0</v>
      </c>
      <c r="U914" s="162">
        <f t="shared" si="254"/>
        <v>0</v>
      </c>
      <c r="V914" s="186">
        <f t="shared" si="254"/>
        <v>0</v>
      </c>
      <c r="W914" s="162">
        <f t="shared" si="254"/>
        <v>0</v>
      </c>
      <c r="X914" s="162">
        <f t="shared" si="254"/>
        <v>0</v>
      </c>
      <c r="Y914" s="162">
        <f t="shared" si="254"/>
        <v>0</v>
      </c>
      <c r="Z914" s="162">
        <f t="shared" si="254"/>
        <v>0</v>
      </c>
      <c r="AA914" s="162">
        <f t="shared" si="254"/>
        <v>0</v>
      </c>
      <c r="AB914" s="162">
        <f t="shared" si="254"/>
        <v>0</v>
      </c>
      <c r="AC914" s="162">
        <f t="shared" si="254"/>
        <v>0</v>
      </c>
    </row>
    <row r="915" spans="1:29">
      <c r="A915" s="64"/>
      <c r="B915" s="64"/>
      <c r="C915" s="59">
        <v>4010</v>
      </c>
      <c r="D915" s="60" t="s">
        <v>39</v>
      </c>
      <c r="E915" s="51">
        <f>SUM([1]Paragrafy!E903)</f>
        <v>91600</v>
      </c>
      <c r="F915" s="52">
        <f>ROUND([1]Paragrafy!$F903,0)</f>
        <v>91600</v>
      </c>
      <c r="G915" s="53">
        <f t="shared" si="239"/>
        <v>1</v>
      </c>
      <c r="H915" s="51">
        <f t="shared" ref="H915:I920" si="255">SUM(E915)</f>
        <v>91600</v>
      </c>
      <c r="I915" s="51">
        <f t="shared" si="255"/>
        <v>91600</v>
      </c>
      <c r="J915" s="51">
        <f t="shared" ref="J915:K917" si="256">SUM(H915)</f>
        <v>91600</v>
      </c>
      <c r="K915" s="51">
        <f t="shared" si="256"/>
        <v>91600</v>
      </c>
      <c r="L915" s="51">
        <v>0</v>
      </c>
      <c r="M915" s="51">
        <v>0</v>
      </c>
      <c r="N915" s="54">
        <v>0</v>
      </c>
      <c r="O915" s="51">
        <v>0</v>
      </c>
      <c r="P915" s="51">
        <v>0</v>
      </c>
      <c r="Q915" s="51">
        <v>0</v>
      </c>
      <c r="R915" s="54">
        <v>0</v>
      </c>
      <c r="S915" s="51">
        <v>0</v>
      </c>
      <c r="T915" s="51">
        <v>0</v>
      </c>
      <c r="U915" s="51">
        <v>0</v>
      </c>
      <c r="V915" s="54">
        <v>0</v>
      </c>
      <c r="W915" s="51">
        <v>0</v>
      </c>
      <c r="X915" s="51">
        <v>0</v>
      </c>
      <c r="Y915" s="51">
        <v>0</v>
      </c>
      <c r="Z915" s="51">
        <v>0</v>
      </c>
      <c r="AA915" s="51">
        <v>0</v>
      </c>
      <c r="AB915" s="54">
        <v>0</v>
      </c>
      <c r="AC915" s="55">
        <v>0</v>
      </c>
    </row>
    <row r="916" spans="1:29">
      <c r="A916" s="64"/>
      <c r="B916" s="82"/>
      <c r="C916" s="59">
        <v>4110</v>
      </c>
      <c r="D916" s="60" t="s">
        <v>69</v>
      </c>
      <c r="E916" s="51">
        <f>SUM([1]Paragrafy!E904)</f>
        <v>15438</v>
      </c>
      <c r="F916" s="52">
        <f>ROUND([1]Paragrafy!$F904,0)</f>
        <v>15438</v>
      </c>
      <c r="G916" s="53">
        <f t="shared" si="239"/>
        <v>1</v>
      </c>
      <c r="H916" s="51">
        <f t="shared" si="255"/>
        <v>15438</v>
      </c>
      <c r="I916" s="51">
        <f t="shared" si="255"/>
        <v>15438</v>
      </c>
      <c r="J916" s="51">
        <f t="shared" si="256"/>
        <v>15438</v>
      </c>
      <c r="K916" s="51">
        <f t="shared" si="256"/>
        <v>15438</v>
      </c>
      <c r="L916" s="51">
        <v>0</v>
      </c>
      <c r="M916" s="51">
        <v>0</v>
      </c>
      <c r="N916" s="54">
        <v>0</v>
      </c>
      <c r="O916" s="51">
        <v>0</v>
      </c>
      <c r="P916" s="51">
        <v>0</v>
      </c>
      <c r="Q916" s="51">
        <v>0</v>
      </c>
      <c r="R916" s="54">
        <v>0</v>
      </c>
      <c r="S916" s="51">
        <v>0</v>
      </c>
      <c r="T916" s="51">
        <v>0</v>
      </c>
      <c r="U916" s="51">
        <v>0</v>
      </c>
      <c r="V916" s="54">
        <v>0</v>
      </c>
      <c r="W916" s="51">
        <v>0</v>
      </c>
      <c r="X916" s="51">
        <v>0</v>
      </c>
      <c r="Y916" s="51">
        <v>0</v>
      </c>
      <c r="Z916" s="51">
        <v>0</v>
      </c>
      <c r="AA916" s="51">
        <v>0</v>
      </c>
      <c r="AB916" s="54">
        <v>0</v>
      </c>
      <c r="AC916" s="55">
        <v>0</v>
      </c>
    </row>
    <row r="917" spans="1:29" s="2" customFormat="1">
      <c r="A917" s="64"/>
      <c r="B917" s="82"/>
      <c r="C917" s="59">
        <v>4120</v>
      </c>
      <c r="D917" s="60" t="s">
        <v>4</v>
      </c>
      <c r="E917" s="51">
        <f>SUM([1]Paragrafy!E905)</f>
        <v>2133</v>
      </c>
      <c r="F917" s="52">
        <f>ROUND([1]Paragrafy!$F905,0)</f>
        <v>2093</v>
      </c>
      <c r="G917" s="53">
        <f t="shared" si="239"/>
        <v>0.98124706985466481</v>
      </c>
      <c r="H917" s="51">
        <f t="shared" si="255"/>
        <v>2133</v>
      </c>
      <c r="I917" s="51">
        <f t="shared" si="255"/>
        <v>2093</v>
      </c>
      <c r="J917" s="51">
        <f t="shared" si="256"/>
        <v>2133</v>
      </c>
      <c r="K917" s="51">
        <f t="shared" si="256"/>
        <v>2093</v>
      </c>
      <c r="L917" s="51">
        <v>0</v>
      </c>
      <c r="M917" s="51">
        <v>0</v>
      </c>
      <c r="N917" s="54">
        <v>0</v>
      </c>
      <c r="O917" s="51">
        <v>0</v>
      </c>
      <c r="P917" s="51">
        <v>0</v>
      </c>
      <c r="Q917" s="51">
        <v>0</v>
      </c>
      <c r="R917" s="54">
        <v>0</v>
      </c>
      <c r="S917" s="51">
        <v>0</v>
      </c>
      <c r="T917" s="51">
        <v>0</v>
      </c>
      <c r="U917" s="51">
        <v>0</v>
      </c>
      <c r="V917" s="54">
        <v>0</v>
      </c>
      <c r="W917" s="51">
        <v>0</v>
      </c>
      <c r="X917" s="51">
        <v>0</v>
      </c>
      <c r="Y917" s="51">
        <v>0</v>
      </c>
      <c r="Z917" s="51">
        <v>0</v>
      </c>
      <c r="AA917" s="51">
        <v>0</v>
      </c>
      <c r="AB917" s="54">
        <v>0</v>
      </c>
      <c r="AC917" s="55">
        <v>0</v>
      </c>
    </row>
    <row r="918" spans="1:29" s="2" customFormat="1">
      <c r="A918" s="64"/>
      <c r="B918" s="82"/>
      <c r="C918" s="59">
        <v>4210</v>
      </c>
      <c r="D918" s="60" t="s">
        <v>2</v>
      </c>
      <c r="E918" s="51">
        <f>SUM([1]Paragrafy!E906)</f>
        <v>11441</v>
      </c>
      <c r="F918" s="52">
        <f>ROUND([1]Paragrafy!$F906,0)</f>
        <v>11441</v>
      </c>
      <c r="G918" s="53">
        <f t="shared" si="239"/>
        <v>1</v>
      </c>
      <c r="H918" s="51">
        <f t="shared" si="255"/>
        <v>11441</v>
      </c>
      <c r="I918" s="51">
        <f t="shared" si="255"/>
        <v>11441</v>
      </c>
      <c r="J918" s="51">
        <v>0</v>
      </c>
      <c r="K918" s="51">
        <v>0</v>
      </c>
      <c r="L918" s="51">
        <f t="shared" ref="L918:M920" si="257">SUM(H918)</f>
        <v>11441</v>
      </c>
      <c r="M918" s="51">
        <f t="shared" si="257"/>
        <v>11441</v>
      </c>
      <c r="N918" s="54">
        <v>0</v>
      </c>
      <c r="O918" s="51">
        <v>0</v>
      </c>
      <c r="P918" s="51">
        <v>0</v>
      </c>
      <c r="Q918" s="51">
        <v>0</v>
      </c>
      <c r="R918" s="54">
        <v>0</v>
      </c>
      <c r="S918" s="51">
        <v>0</v>
      </c>
      <c r="T918" s="51">
        <v>0</v>
      </c>
      <c r="U918" s="51">
        <v>0</v>
      </c>
      <c r="V918" s="54">
        <v>0</v>
      </c>
      <c r="W918" s="51">
        <v>0</v>
      </c>
      <c r="X918" s="51">
        <v>0</v>
      </c>
      <c r="Y918" s="51">
        <v>0</v>
      </c>
      <c r="Z918" s="51">
        <v>0</v>
      </c>
      <c r="AA918" s="51">
        <v>0</v>
      </c>
      <c r="AB918" s="54">
        <v>0</v>
      </c>
      <c r="AC918" s="55">
        <v>0</v>
      </c>
    </row>
    <row r="919" spans="1:29" s="2" customFormat="1">
      <c r="A919" s="64"/>
      <c r="B919" s="82"/>
      <c r="C919" s="59">
        <v>4300</v>
      </c>
      <c r="D919" s="60" t="s">
        <v>1</v>
      </c>
      <c r="E919" s="51">
        <f>SUM([1]Paragrafy!E907)</f>
        <v>1115</v>
      </c>
      <c r="F919" s="52">
        <f>ROUND([1]Paragrafy!$F907,0)</f>
        <v>1115</v>
      </c>
      <c r="G919" s="53">
        <f t="shared" si="239"/>
        <v>1</v>
      </c>
      <c r="H919" s="51">
        <f t="shared" si="255"/>
        <v>1115</v>
      </c>
      <c r="I919" s="51">
        <f t="shared" si="255"/>
        <v>1115</v>
      </c>
      <c r="J919" s="51">
        <v>0</v>
      </c>
      <c r="K919" s="51">
        <v>0</v>
      </c>
      <c r="L919" s="51">
        <f t="shared" si="257"/>
        <v>1115</v>
      </c>
      <c r="M919" s="51">
        <f t="shared" si="257"/>
        <v>1115</v>
      </c>
      <c r="N919" s="54">
        <v>0</v>
      </c>
      <c r="O919" s="51">
        <v>0</v>
      </c>
      <c r="P919" s="51">
        <v>0</v>
      </c>
      <c r="Q919" s="51">
        <v>0</v>
      </c>
      <c r="R919" s="54">
        <v>0</v>
      </c>
      <c r="S919" s="51">
        <v>0</v>
      </c>
      <c r="T919" s="51">
        <v>0</v>
      </c>
      <c r="U919" s="51">
        <v>0</v>
      </c>
      <c r="V919" s="54">
        <v>0</v>
      </c>
      <c r="W919" s="51">
        <v>0</v>
      </c>
      <c r="X919" s="51">
        <v>0</v>
      </c>
      <c r="Y919" s="51">
        <v>0</v>
      </c>
      <c r="Z919" s="51">
        <v>0</v>
      </c>
      <c r="AA919" s="51">
        <v>0</v>
      </c>
      <c r="AB919" s="54">
        <v>0</v>
      </c>
      <c r="AC919" s="55">
        <v>0</v>
      </c>
    </row>
    <row r="920" spans="1:29" s="2" customFormat="1">
      <c r="A920" s="64"/>
      <c r="B920" s="82"/>
      <c r="C920" s="59">
        <v>4410</v>
      </c>
      <c r="D920" s="60" t="s">
        <v>30</v>
      </c>
      <c r="E920" s="51">
        <f>SUM([1]Paragrafy!E908)</f>
        <v>350</v>
      </c>
      <c r="F920" s="52">
        <f>ROUND([1]Paragrafy!$F908,0)</f>
        <v>350</v>
      </c>
      <c r="G920" s="53">
        <f t="shared" si="239"/>
        <v>1</v>
      </c>
      <c r="H920" s="51">
        <f t="shared" si="255"/>
        <v>350</v>
      </c>
      <c r="I920" s="51">
        <f t="shared" si="255"/>
        <v>350</v>
      </c>
      <c r="J920" s="51">
        <v>0</v>
      </c>
      <c r="K920" s="51">
        <v>0</v>
      </c>
      <c r="L920" s="51">
        <f t="shared" si="257"/>
        <v>350</v>
      </c>
      <c r="M920" s="51">
        <f t="shared" si="257"/>
        <v>350</v>
      </c>
      <c r="N920" s="54">
        <v>0</v>
      </c>
      <c r="O920" s="51">
        <v>0</v>
      </c>
      <c r="P920" s="51">
        <v>0</v>
      </c>
      <c r="Q920" s="51">
        <v>0</v>
      </c>
      <c r="R920" s="54">
        <v>0</v>
      </c>
      <c r="S920" s="51">
        <v>0</v>
      </c>
      <c r="T920" s="51">
        <v>0</v>
      </c>
      <c r="U920" s="51">
        <v>0</v>
      </c>
      <c r="V920" s="54">
        <v>0</v>
      </c>
      <c r="W920" s="51">
        <v>0</v>
      </c>
      <c r="X920" s="51">
        <v>0</v>
      </c>
      <c r="Y920" s="51">
        <v>0</v>
      </c>
      <c r="Z920" s="51">
        <v>0</v>
      </c>
      <c r="AA920" s="51">
        <v>0</v>
      </c>
      <c r="AB920" s="54">
        <v>0</v>
      </c>
      <c r="AC920" s="55">
        <v>0</v>
      </c>
    </row>
    <row r="921" spans="1:29" s="46" customFormat="1">
      <c r="A921" s="65"/>
      <c r="B921" s="132" t="s">
        <v>106</v>
      </c>
      <c r="C921" s="90"/>
      <c r="D921" s="130" t="s">
        <v>105</v>
      </c>
      <c r="E921" s="125">
        <f>SUM(E922:E944)</f>
        <v>1067810</v>
      </c>
      <c r="F921" s="125">
        <f>SUM(F922:F944)</f>
        <v>906782</v>
      </c>
      <c r="G921" s="127">
        <f t="shared" si="239"/>
        <v>0.84919789101057308</v>
      </c>
      <c r="H921" s="125">
        <f t="shared" ref="H921:AC921" si="258">SUM(H922:H944)</f>
        <v>1017810</v>
      </c>
      <c r="I921" s="125">
        <f t="shared" si="258"/>
        <v>858882</v>
      </c>
      <c r="J921" s="125">
        <f t="shared" si="258"/>
        <v>508947</v>
      </c>
      <c r="K921" s="125">
        <f t="shared" si="258"/>
        <v>506519</v>
      </c>
      <c r="L921" s="125">
        <f t="shared" si="258"/>
        <v>506602</v>
      </c>
      <c r="M921" s="125">
        <f t="shared" si="258"/>
        <v>350447</v>
      </c>
      <c r="N921" s="125">
        <f t="shared" si="258"/>
        <v>0</v>
      </c>
      <c r="O921" s="125">
        <f t="shared" si="258"/>
        <v>0</v>
      </c>
      <c r="P921" s="125">
        <f t="shared" si="258"/>
        <v>2261</v>
      </c>
      <c r="Q921" s="125">
        <f t="shared" si="258"/>
        <v>1916</v>
      </c>
      <c r="R921" s="125">
        <f t="shared" si="258"/>
        <v>0</v>
      </c>
      <c r="S921" s="125">
        <f t="shared" si="258"/>
        <v>0</v>
      </c>
      <c r="T921" s="125">
        <f t="shared" si="258"/>
        <v>0</v>
      </c>
      <c r="U921" s="125">
        <f t="shared" si="258"/>
        <v>0</v>
      </c>
      <c r="V921" s="125">
        <f t="shared" si="258"/>
        <v>0</v>
      </c>
      <c r="W921" s="125">
        <f t="shared" si="258"/>
        <v>0</v>
      </c>
      <c r="X921" s="125">
        <f t="shared" si="258"/>
        <v>50000</v>
      </c>
      <c r="Y921" s="125">
        <f t="shared" si="258"/>
        <v>47900</v>
      </c>
      <c r="Z921" s="125">
        <f t="shared" si="258"/>
        <v>50000</v>
      </c>
      <c r="AA921" s="125">
        <f t="shared" si="258"/>
        <v>47900</v>
      </c>
      <c r="AB921" s="125">
        <f t="shared" si="258"/>
        <v>0</v>
      </c>
      <c r="AC921" s="125">
        <f t="shared" si="258"/>
        <v>0</v>
      </c>
    </row>
    <row r="922" spans="1:29" ht="12.75" customHeight="1">
      <c r="A922" s="64"/>
      <c r="B922" s="82"/>
      <c r="C922" s="59">
        <v>3020</v>
      </c>
      <c r="D922" s="60" t="s">
        <v>40</v>
      </c>
      <c r="E922" s="51">
        <f>SUM([1]Paragrafy!E910)</f>
        <v>2261</v>
      </c>
      <c r="F922" s="52">
        <f>ROUND([1]Paragrafy!$F910,0)</f>
        <v>1916</v>
      </c>
      <c r="G922" s="53">
        <f t="shared" si="239"/>
        <v>0.84741264927023441</v>
      </c>
      <c r="H922" s="51">
        <f t="shared" ref="H922:H943" si="259">SUM(E922)</f>
        <v>2261</v>
      </c>
      <c r="I922" s="51">
        <f t="shared" ref="I922:I943" si="260">SUM(F922)</f>
        <v>1916</v>
      </c>
      <c r="J922" s="51">
        <v>0</v>
      </c>
      <c r="K922" s="51">
        <v>0</v>
      </c>
      <c r="L922" s="51">
        <v>0</v>
      </c>
      <c r="M922" s="51">
        <v>0</v>
      </c>
      <c r="N922" s="54">
        <v>0</v>
      </c>
      <c r="O922" s="51">
        <v>0</v>
      </c>
      <c r="P922" s="51">
        <f>SUM(H922)</f>
        <v>2261</v>
      </c>
      <c r="Q922" s="51">
        <f>SUM(I922)</f>
        <v>1916</v>
      </c>
      <c r="R922" s="54">
        <v>0</v>
      </c>
      <c r="S922" s="51">
        <v>0</v>
      </c>
      <c r="T922" s="51">
        <v>0</v>
      </c>
      <c r="U922" s="51">
        <v>0</v>
      </c>
      <c r="V922" s="54">
        <v>0</v>
      </c>
      <c r="W922" s="51">
        <v>0</v>
      </c>
      <c r="X922" s="51">
        <v>0</v>
      </c>
      <c r="Y922" s="51">
        <v>0</v>
      </c>
      <c r="Z922" s="51">
        <v>0</v>
      </c>
      <c r="AA922" s="51">
        <v>0</v>
      </c>
      <c r="AB922" s="54">
        <v>0</v>
      </c>
      <c r="AC922" s="55">
        <v>0</v>
      </c>
    </row>
    <row r="923" spans="1:29">
      <c r="A923" s="64"/>
      <c r="B923" s="82"/>
      <c r="C923" s="59">
        <v>4010</v>
      </c>
      <c r="D923" s="60" t="s">
        <v>39</v>
      </c>
      <c r="E923" s="51">
        <f>SUM([1]Paragrafy!E911)</f>
        <v>409086</v>
      </c>
      <c r="F923" s="52">
        <f>ROUND([1]Paragrafy!$F911,0)</f>
        <v>409070</v>
      </c>
      <c r="G923" s="53">
        <f t="shared" si="239"/>
        <v>0.99996088841954989</v>
      </c>
      <c r="H923" s="51">
        <f t="shared" si="259"/>
        <v>409086</v>
      </c>
      <c r="I923" s="51">
        <f t="shared" si="260"/>
        <v>409070</v>
      </c>
      <c r="J923" s="51">
        <f t="shared" ref="J923:K927" si="261">SUM(H923)</f>
        <v>409086</v>
      </c>
      <c r="K923" s="51">
        <f t="shared" si="261"/>
        <v>409070</v>
      </c>
      <c r="L923" s="51">
        <v>0</v>
      </c>
      <c r="M923" s="51">
        <v>0</v>
      </c>
      <c r="N923" s="54">
        <v>0</v>
      </c>
      <c r="O923" s="51">
        <v>0</v>
      </c>
      <c r="P923" s="51">
        <v>0</v>
      </c>
      <c r="Q923" s="51">
        <v>0</v>
      </c>
      <c r="R923" s="54">
        <v>0</v>
      </c>
      <c r="S923" s="51">
        <v>0</v>
      </c>
      <c r="T923" s="51">
        <v>0</v>
      </c>
      <c r="U923" s="51">
        <v>0</v>
      </c>
      <c r="V923" s="54">
        <v>0</v>
      </c>
      <c r="W923" s="51">
        <v>0</v>
      </c>
      <c r="X923" s="51">
        <v>0</v>
      </c>
      <c r="Y923" s="51">
        <v>0</v>
      </c>
      <c r="Z923" s="51">
        <v>0</v>
      </c>
      <c r="AA923" s="51">
        <v>0</v>
      </c>
      <c r="AB923" s="54">
        <v>0</v>
      </c>
      <c r="AC923" s="55">
        <v>0</v>
      </c>
    </row>
    <row r="924" spans="1:29">
      <c r="A924" s="64"/>
      <c r="B924" s="82"/>
      <c r="C924" s="59">
        <v>4040</v>
      </c>
      <c r="D924" s="60" t="s">
        <v>38</v>
      </c>
      <c r="E924" s="51">
        <f>SUM([1]Paragrafy!E912)</f>
        <v>9795</v>
      </c>
      <c r="F924" s="52">
        <f>ROUND([1]Paragrafy!$F912,0)</f>
        <v>9794</v>
      </c>
      <c r="G924" s="53">
        <f t="shared" si="239"/>
        <v>0.99989790709545689</v>
      </c>
      <c r="H924" s="51">
        <f t="shared" si="259"/>
        <v>9795</v>
      </c>
      <c r="I924" s="51">
        <f t="shared" si="260"/>
        <v>9794</v>
      </c>
      <c r="J924" s="51">
        <f t="shared" si="261"/>
        <v>9795</v>
      </c>
      <c r="K924" s="51">
        <f t="shared" si="261"/>
        <v>9794</v>
      </c>
      <c r="L924" s="51">
        <v>0</v>
      </c>
      <c r="M924" s="51">
        <v>0</v>
      </c>
      <c r="N924" s="54">
        <v>0</v>
      </c>
      <c r="O924" s="51">
        <v>0</v>
      </c>
      <c r="P924" s="51">
        <v>0</v>
      </c>
      <c r="Q924" s="51">
        <v>0</v>
      </c>
      <c r="R924" s="54">
        <v>0</v>
      </c>
      <c r="S924" s="51">
        <v>0</v>
      </c>
      <c r="T924" s="51">
        <v>0</v>
      </c>
      <c r="U924" s="51">
        <v>0</v>
      </c>
      <c r="V924" s="54">
        <v>0</v>
      </c>
      <c r="W924" s="51">
        <v>0</v>
      </c>
      <c r="X924" s="51">
        <v>0</v>
      </c>
      <c r="Y924" s="51">
        <v>0</v>
      </c>
      <c r="Z924" s="51">
        <v>0</v>
      </c>
      <c r="AA924" s="51">
        <v>0</v>
      </c>
      <c r="AB924" s="54">
        <v>0</v>
      </c>
      <c r="AC924" s="55">
        <v>0</v>
      </c>
    </row>
    <row r="925" spans="1:29">
      <c r="A925" s="64"/>
      <c r="B925" s="82"/>
      <c r="C925" s="59">
        <v>4110</v>
      </c>
      <c r="D925" s="60" t="s">
        <v>5</v>
      </c>
      <c r="E925" s="51">
        <f>SUM([1]Paragrafy!E913)</f>
        <v>69044</v>
      </c>
      <c r="F925" s="52">
        <f>ROUND([1]Paragrafy!$F913,0)</f>
        <v>68737</v>
      </c>
      <c r="G925" s="53">
        <f t="shared" si="239"/>
        <v>0.99555356004866458</v>
      </c>
      <c r="H925" s="51">
        <f t="shared" si="259"/>
        <v>69044</v>
      </c>
      <c r="I925" s="51">
        <f t="shared" si="260"/>
        <v>68737</v>
      </c>
      <c r="J925" s="51">
        <f t="shared" si="261"/>
        <v>69044</v>
      </c>
      <c r="K925" s="51">
        <f t="shared" si="261"/>
        <v>68737</v>
      </c>
      <c r="L925" s="51">
        <v>0</v>
      </c>
      <c r="M925" s="51">
        <v>0</v>
      </c>
      <c r="N925" s="54">
        <v>0</v>
      </c>
      <c r="O925" s="51">
        <v>0</v>
      </c>
      <c r="P925" s="51">
        <v>0</v>
      </c>
      <c r="Q925" s="51">
        <v>0</v>
      </c>
      <c r="R925" s="54">
        <v>0</v>
      </c>
      <c r="S925" s="51">
        <v>0</v>
      </c>
      <c r="T925" s="51">
        <v>0</v>
      </c>
      <c r="U925" s="51">
        <v>0</v>
      </c>
      <c r="V925" s="54">
        <v>0</v>
      </c>
      <c r="W925" s="51">
        <v>0</v>
      </c>
      <c r="X925" s="51">
        <v>0</v>
      </c>
      <c r="Y925" s="51">
        <v>0</v>
      </c>
      <c r="Z925" s="51">
        <v>0</v>
      </c>
      <c r="AA925" s="51">
        <v>0</v>
      </c>
      <c r="AB925" s="54">
        <v>0</v>
      </c>
      <c r="AC925" s="55">
        <v>0</v>
      </c>
    </row>
    <row r="926" spans="1:29">
      <c r="A926" s="64"/>
      <c r="B926" s="82"/>
      <c r="C926" s="59">
        <v>4120</v>
      </c>
      <c r="D926" s="60" t="s">
        <v>4</v>
      </c>
      <c r="E926" s="51">
        <f>SUM([1]Paragrafy!E914)</f>
        <v>7251</v>
      </c>
      <c r="F926" s="52">
        <f>ROUND([1]Paragrafy!$F914,0)</f>
        <v>7248</v>
      </c>
      <c r="G926" s="53">
        <f t="shared" si="239"/>
        <v>0.99958626396359118</v>
      </c>
      <c r="H926" s="51">
        <f t="shared" si="259"/>
        <v>7251</v>
      </c>
      <c r="I926" s="51">
        <f t="shared" si="260"/>
        <v>7248</v>
      </c>
      <c r="J926" s="51">
        <f t="shared" si="261"/>
        <v>7251</v>
      </c>
      <c r="K926" s="51">
        <f t="shared" si="261"/>
        <v>7248</v>
      </c>
      <c r="L926" s="51">
        <v>0</v>
      </c>
      <c r="M926" s="51">
        <v>0</v>
      </c>
      <c r="N926" s="54">
        <v>0</v>
      </c>
      <c r="O926" s="51">
        <v>0</v>
      </c>
      <c r="P926" s="51">
        <v>0</v>
      </c>
      <c r="Q926" s="51">
        <v>0</v>
      </c>
      <c r="R926" s="54">
        <v>0</v>
      </c>
      <c r="S926" s="51">
        <v>0</v>
      </c>
      <c r="T926" s="51">
        <v>0</v>
      </c>
      <c r="U926" s="51">
        <v>0</v>
      </c>
      <c r="V926" s="54">
        <v>0</v>
      </c>
      <c r="W926" s="51">
        <v>0</v>
      </c>
      <c r="X926" s="51">
        <v>0</v>
      </c>
      <c r="Y926" s="51">
        <v>0</v>
      </c>
      <c r="Z926" s="51">
        <v>0</v>
      </c>
      <c r="AA926" s="51">
        <v>0</v>
      </c>
      <c r="AB926" s="54">
        <v>0</v>
      </c>
      <c r="AC926" s="55">
        <v>0</v>
      </c>
    </row>
    <row r="927" spans="1:29">
      <c r="A927" s="64"/>
      <c r="B927" s="82"/>
      <c r="C927" s="59">
        <v>4170</v>
      </c>
      <c r="D927" s="60" t="s">
        <v>3</v>
      </c>
      <c r="E927" s="51">
        <f>SUM([1]Paragrafy!E915)</f>
        <v>13771</v>
      </c>
      <c r="F927" s="52">
        <f>ROUND([1]Paragrafy!$F915,0)</f>
        <v>11670</v>
      </c>
      <c r="G927" s="53">
        <f t="shared" si="239"/>
        <v>0.84743301140076976</v>
      </c>
      <c r="H927" s="51">
        <f t="shared" si="259"/>
        <v>13771</v>
      </c>
      <c r="I927" s="51">
        <f t="shared" si="260"/>
        <v>11670</v>
      </c>
      <c r="J927" s="51">
        <f t="shared" si="261"/>
        <v>13771</v>
      </c>
      <c r="K927" s="51">
        <f t="shared" si="261"/>
        <v>11670</v>
      </c>
      <c r="L927" s="51">
        <v>0</v>
      </c>
      <c r="M927" s="51">
        <v>0</v>
      </c>
      <c r="N927" s="54">
        <v>0</v>
      </c>
      <c r="O927" s="51">
        <v>0</v>
      </c>
      <c r="P927" s="51">
        <v>0</v>
      </c>
      <c r="Q927" s="51">
        <v>0</v>
      </c>
      <c r="R927" s="54">
        <v>0</v>
      </c>
      <c r="S927" s="51">
        <v>0</v>
      </c>
      <c r="T927" s="51">
        <v>0</v>
      </c>
      <c r="U927" s="51">
        <v>0</v>
      </c>
      <c r="V927" s="54">
        <v>0</v>
      </c>
      <c r="W927" s="51">
        <v>0</v>
      </c>
      <c r="X927" s="51">
        <v>0</v>
      </c>
      <c r="Y927" s="51">
        <v>0</v>
      </c>
      <c r="Z927" s="51">
        <v>0</v>
      </c>
      <c r="AA927" s="51">
        <v>0</v>
      </c>
      <c r="AB927" s="54">
        <v>0</v>
      </c>
      <c r="AC927" s="55">
        <v>0</v>
      </c>
    </row>
    <row r="928" spans="1:29">
      <c r="A928" s="64"/>
      <c r="B928" s="82"/>
      <c r="C928" s="59">
        <v>4210</v>
      </c>
      <c r="D928" s="60" t="s">
        <v>2</v>
      </c>
      <c r="E928" s="51">
        <f>SUM([1]Paragrafy!E916)</f>
        <v>137759</v>
      </c>
      <c r="F928" s="52">
        <f>ROUND([1]Paragrafy!$F916,0)</f>
        <v>137750</v>
      </c>
      <c r="G928" s="53">
        <f t="shared" si="239"/>
        <v>0.99993466851530577</v>
      </c>
      <c r="H928" s="51">
        <f t="shared" si="259"/>
        <v>137759</v>
      </c>
      <c r="I928" s="51">
        <f t="shared" si="260"/>
        <v>137750</v>
      </c>
      <c r="J928" s="51">
        <v>0</v>
      </c>
      <c r="K928" s="51">
        <v>0</v>
      </c>
      <c r="L928" s="51">
        <f t="shared" ref="L928:L943" si="262">SUM(H928)</f>
        <v>137759</v>
      </c>
      <c r="M928" s="51">
        <f t="shared" ref="M928:M943" si="263">SUM(I928)</f>
        <v>137750</v>
      </c>
      <c r="N928" s="54">
        <v>0</v>
      </c>
      <c r="O928" s="51">
        <v>0</v>
      </c>
      <c r="P928" s="51">
        <v>0</v>
      </c>
      <c r="Q928" s="51">
        <v>0</v>
      </c>
      <c r="R928" s="54">
        <v>0</v>
      </c>
      <c r="S928" s="51">
        <v>0</v>
      </c>
      <c r="T928" s="51">
        <v>0</v>
      </c>
      <c r="U928" s="51">
        <v>0</v>
      </c>
      <c r="V928" s="54">
        <v>0</v>
      </c>
      <c r="W928" s="51">
        <v>0</v>
      </c>
      <c r="X928" s="51">
        <v>0</v>
      </c>
      <c r="Y928" s="51">
        <v>0</v>
      </c>
      <c r="Z928" s="51">
        <v>0</v>
      </c>
      <c r="AA928" s="51">
        <v>0</v>
      </c>
      <c r="AB928" s="54">
        <v>0</v>
      </c>
      <c r="AC928" s="55">
        <v>0</v>
      </c>
    </row>
    <row r="929" spans="1:29" ht="25.5">
      <c r="A929" s="64"/>
      <c r="B929" s="82"/>
      <c r="C929" s="59">
        <v>4230</v>
      </c>
      <c r="D929" s="60" t="s">
        <v>104</v>
      </c>
      <c r="E929" s="51">
        <f>SUM([1]Paragrafy!E917)</f>
        <v>300</v>
      </c>
      <c r="F929" s="52">
        <f>SUM([1]Paragrafy!$F917,0)</f>
        <v>300</v>
      </c>
      <c r="G929" s="53">
        <f t="shared" si="239"/>
        <v>1</v>
      </c>
      <c r="H929" s="51">
        <f t="shared" si="259"/>
        <v>300</v>
      </c>
      <c r="I929" s="51">
        <f t="shared" si="260"/>
        <v>300</v>
      </c>
      <c r="J929" s="51">
        <v>0</v>
      </c>
      <c r="K929" s="51">
        <v>0</v>
      </c>
      <c r="L929" s="51">
        <f t="shared" si="262"/>
        <v>300</v>
      </c>
      <c r="M929" s="51">
        <f t="shared" si="263"/>
        <v>300</v>
      </c>
      <c r="N929" s="54">
        <v>0</v>
      </c>
      <c r="O929" s="54">
        <v>0</v>
      </c>
      <c r="P929" s="54">
        <v>0</v>
      </c>
      <c r="Q929" s="54">
        <v>0</v>
      </c>
      <c r="R929" s="54">
        <v>0</v>
      </c>
      <c r="S929" s="54">
        <v>0</v>
      </c>
      <c r="T929" s="54">
        <v>0</v>
      </c>
      <c r="U929" s="54">
        <v>0</v>
      </c>
      <c r="V929" s="54">
        <v>0</v>
      </c>
      <c r="W929" s="54">
        <v>0</v>
      </c>
      <c r="X929" s="54">
        <v>0</v>
      </c>
      <c r="Y929" s="54">
        <v>0</v>
      </c>
      <c r="Z929" s="54">
        <v>0</v>
      </c>
      <c r="AA929" s="54">
        <v>0</v>
      </c>
      <c r="AB929" s="54">
        <v>0</v>
      </c>
      <c r="AC929" s="54">
        <v>0</v>
      </c>
    </row>
    <row r="930" spans="1:29" ht="25.5">
      <c r="A930" s="64"/>
      <c r="B930" s="82"/>
      <c r="C930" s="59">
        <v>4240</v>
      </c>
      <c r="D930" s="60" t="s">
        <v>37</v>
      </c>
      <c r="E930" s="51">
        <f>SUM([1]Paragrafy!E918)</f>
        <v>44668</v>
      </c>
      <c r="F930" s="52">
        <f>ROUND([1]Paragrafy!$F918,0)</f>
        <v>43904</v>
      </c>
      <c r="G930" s="53">
        <f t="shared" si="239"/>
        <v>0.98289603295424022</v>
      </c>
      <c r="H930" s="51">
        <f t="shared" si="259"/>
        <v>44668</v>
      </c>
      <c r="I930" s="51">
        <f t="shared" si="260"/>
        <v>43904</v>
      </c>
      <c r="J930" s="51">
        <v>0</v>
      </c>
      <c r="K930" s="51">
        <v>0</v>
      </c>
      <c r="L930" s="51">
        <f t="shared" si="262"/>
        <v>44668</v>
      </c>
      <c r="M930" s="51">
        <f t="shared" si="263"/>
        <v>43904</v>
      </c>
      <c r="N930" s="54">
        <v>0</v>
      </c>
      <c r="O930" s="51">
        <v>0</v>
      </c>
      <c r="P930" s="51">
        <v>0</v>
      </c>
      <c r="Q930" s="51">
        <v>0</v>
      </c>
      <c r="R930" s="54">
        <v>0</v>
      </c>
      <c r="S930" s="51">
        <v>0</v>
      </c>
      <c r="T930" s="51">
        <v>0</v>
      </c>
      <c r="U930" s="51">
        <v>0</v>
      </c>
      <c r="V930" s="54">
        <v>0</v>
      </c>
      <c r="W930" s="51">
        <v>0</v>
      </c>
      <c r="X930" s="51">
        <v>0</v>
      </c>
      <c r="Y930" s="51">
        <v>0</v>
      </c>
      <c r="Z930" s="51">
        <v>0</v>
      </c>
      <c r="AA930" s="51">
        <v>0</v>
      </c>
      <c r="AB930" s="51">
        <v>0</v>
      </c>
      <c r="AC930" s="51">
        <v>0</v>
      </c>
    </row>
    <row r="931" spans="1:29" ht="13.5" customHeight="1">
      <c r="A931" s="64"/>
      <c r="B931" s="82"/>
      <c r="C931" s="59">
        <v>4260</v>
      </c>
      <c r="D931" s="60" t="s">
        <v>36</v>
      </c>
      <c r="E931" s="51">
        <f>SUM([1]Paragrafy!E919)</f>
        <v>22152</v>
      </c>
      <c r="F931" s="52">
        <f>ROUND([1]Paragrafy!$F919,0)</f>
        <v>22017</v>
      </c>
      <c r="G931" s="53">
        <f t="shared" si="239"/>
        <v>0.99390574214517879</v>
      </c>
      <c r="H931" s="51">
        <f t="shared" si="259"/>
        <v>22152</v>
      </c>
      <c r="I931" s="51">
        <f t="shared" si="260"/>
        <v>22017</v>
      </c>
      <c r="J931" s="51">
        <v>0</v>
      </c>
      <c r="K931" s="51">
        <v>0</v>
      </c>
      <c r="L931" s="51">
        <f t="shared" si="262"/>
        <v>22152</v>
      </c>
      <c r="M931" s="51">
        <f t="shared" si="263"/>
        <v>22017</v>
      </c>
      <c r="N931" s="54">
        <v>0</v>
      </c>
      <c r="O931" s="51">
        <v>0</v>
      </c>
      <c r="P931" s="51">
        <v>0</v>
      </c>
      <c r="Q931" s="51">
        <v>0</v>
      </c>
      <c r="R931" s="54">
        <v>0</v>
      </c>
      <c r="S931" s="51">
        <v>0</v>
      </c>
      <c r="T931" s="51">
        <v>0</v>
      </c>
      <c r="U931" s="51">
        <v>0</v>
      </c>
      <c r="V931" s="54">
        <v>0</v>
      </c>
      <c r="W931" s="51">
        <v>0</v>
      </c>
      <c r="X931" s="51">
        <v>0</v>
      </c>
      <c r="Y931" s="51">
        <v>0</v>
      </c>
      <c r="Z931" s="51">
        <v>0</v>
      </c>
      <c r="AA931" s="51">
        <v>0</v>
      </c>
      <c r="AB931" s="54">
        <v>0</v>
      </c>
      <c r="AC931" s="51">
        <v>0</v>
      </c>
    </row>
    <row r="932" spans="1:29">
      <c r="A932" s="64"/>
      <c r="B932" s="82"/>
      <c r="C932" s="59">
        <v>4270</v>
      </c>
      <c r="D932" s="60" t="s">
        <v>35</v>
      </c>
      <c r="E932" s="51">
        <f>SUM([1]Paragrafy!E920)</f>
        <v>68710</v>
      </c>
      <c r="F932" s="52">
        <f>ROUND([1]Paragrafy!$F920,0)</f>
        <v>44206</v>
      </c>
      <c r="G932" s="53">
        <f t="shared" si="239"/>
        <v>0.64337068840052392</v>
      </c>
      <c r="H932" s="51">
        <f t="shared" si="259"/>
        <v>68710</v>
      </c>
      <c r="I932" s="51">
        <f t="shared" si="260"/>
        <v>44206</v>
      </c>
      <c r="J932" s="51">
        <v>0</v>
      </c>
      <c r="K932" s="51">
        <v>0</v>
      </c>
      <c r="L932" s="51">
        <f t="shared" si="262"/>
        <v>68710</v>
      </c>
      <c r="M932" s="51">
        <f t="shared" si="263"/>
        <v>44206</v>
      </c>
      <c r="N932" s="54">
        <v>0</v>
      </c>
      <c r="O932" s="51">
        <v>0</v>
      </c>
      <c r="P932" s="51">
        <v>0</v>
      </c>
      <c r="Q932" s="51">
        <v>0</v>
      </c>
      <c r="R932" s="54">
        <v>0</v>
      </c>
      <c r="S932" s="51">
        <v>0</v>
      </c>
      <c r="T932" s="51">
        <v>0</v>
      </c>
      <c r="U932" s="51">
        <v>0</v>
      </c>
      <c r="V932" s="54">
        <v>0</v>
      </c>
      <c r="W932" s="51">
        <v>0</v>
      </c>
      <c r="X932" s="51">
        <v>0</v>
      </c>
      <c r="Y932" s="51">
        <v>0</v>
      </c>
      <c r="Z932" s="51">
        <v>0</v>
      </c>
      <c r="AA932" s="51">
        <v>0</v>
      </c>
      <c r="AB932" s="54">
        <v>0</v>
      </c>
      <c r="AC932" s="55">
        <v>0</v>
      </c>
    </row>
    <row r="933" spans="1:29">
      <c r="A933" s="64"/>
      <c r="B933" s="82"/>
      <c r="C933" s="59">
        <v>4280</v>
      </c>
      <c r="D933" s="60" t="s">
        <v>34</v>
      </c>
      <c r="E933" s="51">
        <f>SUM([1]Paragrafy!E921)</f>
        <v>4321</v>
      </c>
      <c r="F933" s="52">
        <f>ROUND([1]Paragrafy!$F921,0)</f>
        <v>1125</v>
      </c>
      <c r="G933" s="53">
        <f t="shared" si="239"/>
        <v>0.2603563989817172</v>
      </c>
      <c r="H933" s="51">
        <f t="shared" si="259"/>
        <v>4321</v>
      </c>
      <c r="I933" s="51">
        <f t="shared" si="260"/>
        <v>1125</v>
      </c>
      <c r="J933" s="51">
        <v>0</v>
      </c>
      <c r="K933" s="51">
        <v>0</v>
      </c>
      <c r="L933" s="51">
        <f t="shared" si="262"/>
        <v>4321</v>
      </c>
      <c r="M933" s="51">
        <f t="shared" si="263"/>
        <v>1125</v>
      </c>
      <c r="N933" s="54">
        <v>0</v>
      </c>
      <c r="O933" s="51">
        <v>0</v>
      </c>
      <c r="P933" s="51">
        <v>0</v>
      </c>
      <c r="Q933" s="51">
        <v>0</v>
      </c>
      <c r="R933" s="54">
        <v>0</v>
      </c>
      <c r="S933" s="51">
        <v>0</v>
      </c>
      <c r="T933" s="51">
        <v>0</v>
      </c>
      <c r="U933" s="51">
        <v>0</v>
      </c>
      <c r="V933" s="54">
        <v>0</v>
      </c>
      <c r="W933" s="51">
        <v>0</v>
      </c>
      <c r="X933" s="51">
        <v>0</v>
      </c>
      <c r="Y933" s="51">
        <v>0</v>
      </c>
      <c r="Z933" s="51">
        <v>0</v>
      </c>
      <c r="AA933" s="51">
        <v>0</v>
      </c>
      <c r="AB933" s="54">
        <v>0</v>
      </c>
      <c r="AC933" s="55">
        <v>0</v>
      </c>
    </row>
    <row r="934" spans="1:29">
      <c r="A934" s="64"/>
      <c r="B934" s="82"/>
      <c r="C934" s="59">
        <v>4300</v>
      </c>
      <c r="D934" s="60" t="s">
        <v>1</v>
      </c>
      <c r="E934" s="51">
        <f>SUM([1]Paragrafy!E922)</f>
        <v>68868</v>
      </c>
      <c r="F934" s="52">
        <f>ROUND([1]Paragrafy!$F922,0)</f>
        <v>44388</v>
      </c>
      <c r="G934" s="53">
        <f t="shared" si="239"/>
        <v>0.64453737584945114</v>
      </c>
      <c r="H934" s="51">
        <f t="shared" si="259"/>
        <v>68868</v>
      </c>
      <c r="I934" s="51">
        <f t="shared" si="260"/>
        <v>44388</v>
      </c>
      <c r="J934" s="51">
        <v>0</v>
      </c>
      <c r="K934" s="51">
        <v>0</v>
      </c>
      <c r="L934" s="51">
        <f t="shared" si="262"/>
        <v>68868</v>
      </c>
      <c r="M934" s="51">
        <f t="shared" si="263"/>
        <v>44388</v>
      </c>
      <c r="N934" s="54">
        <v>0</v>
      </c>
      <c r="O934" s="51">
        <v>0</v>
      </c>
      <c r="P934" s="51">
        <v>0</v>
      </c>
      <c r="Q934" s="51">
        <v>0</v>
      </c>
      <c r="R934" s="54">
        <v>0</v>
      </c>
      <c r="S934" s="51">
        <v>0</v>
      </c>
      <c r="T934" s="51">
        <v>0</v>
      </c>
      <c r="U934" s="51">
        <v>0</v>
      </c>
      <c r="V934" s="54">
        <v>0</v>
      </c>
      <c r="W934" s="51">
        <v>0</v>
      </c>
      <c r="X934" s="51">
        <v>0</v>
      </c>
      <c r="Y934" s="51">
        <v>0</v>
      </c>
      <c r="Z934" s="51">
        <v>0</v>
      </c>
      <c r="AA934" s="51">
        <v>0</v>
      </c>
      <c r="AB934" s="54">
        <v>0</v>
      </c>
      <c r="AC934" s="55">
        <v>0</v>
      </c>
    </row>
    <row r="935" spans="1:29">
      <c r="A935" s="64"/>
      <c r="B935" s="82"/>
      <c r="C935" s="59">
        <v>4350</v>
      </c>
      <c r="D935" s="60" t="s">
        <v>33</v>
      </c>
      <c r="E935" s="51">
        <f>SUM([1]Paragrafy!E923)</f>
        <v>20315</v>
      </c>
      <c r="F935" s="52">
        <f>ROUND([1]Paragrafy!$F923,0)</f>
        <v>499</v>
      </c>
      <c r="G935" s="53">
        <f t="shared" si="239"/>
        <v>2.4563130691607187E-2</v>
      </c>
      <c r="H935" s="51">
        <f t="shared" si="259"/>
        <v>20315</v>
      </c>
      <c r="I935" s="51">
        <f t="shared" si="260"/>
        <v>499</v>
      </c>
      <c r="J935" s="51">
        <v>0</v>
      </c>
      <c r="K935" s="51">
        <v>0</v>
      </c>
      <c r="L935" s="51">
        <f t="shared" si="262"/>
        <v>20315</v>
      </c>
      <c r="M935" s="51">
        <f t="shared" si="263"/>
        <v>499</v>
      </c>
      <c r="N935" s="54">
        <v>0</v>
      </c>
      <c r="O935" s="51">
        <v>0</v>
      </c>
      <c r="P935" s="51">
        <v>0</v>
      </c>
      <c r="Q935" s="51">
        <v>0</v>
      </c>
      <c r="R935" s="54">
        <v>0</v>
      </c>
      <c r="S935" s="51">
        <v>0</v>
      </c>
      <c r="T935" s="51">
        <v>0</v>
      </c>
      <c r="U935" s="51">
        <v>0</v>
      </c>
      <c r="V935" s="54">
        <v>0</v>
      </c>
      <c r="W935" s="51">
        <v>0</v>
      </c>
      <c r="X935" s="51">
        <v>0</v>
      </c>
      <c r="Y935" s="51">
        <v>0</v>
      </c>
      <c r="Z935" s="51">
        <v>0</v>
      </c>
      <c r="AA935" s="51">
        <v>0</v>
      </c>
      <c r="AB935" s="54">
        <v>0</v>
      </c>
      <c r="AC935" s="55">
        <v>0</v>
      </c>
    </row>
    <row r="936" spans="1:29" ht="38.25">
      <c r="A936" s="64"/>
      <c r="B936" s="82"/>
      <c r="C936" s="59">
        <v>4360</v>
      </c>
      <c r="D936" s="60" t="s">
        <v>32</v>
      </c>
      <c r="E936" s="51">
        <f>SUM([1]Paragrafy!E924)</f>
        <v>7460</v>
      </c>
      <c r="F936" s="52">
        <f>ROUND([1]Paragrafy!$F924,0)</f>
        <v>0</v>
      </c>
      <c r="G936" s="53">
        <f t="shared" si="239"/>
        <v>0</v>
      </c>
      <c r="H936" s="51">
        <f t="shared" si="259"/>
        <v>7460</v>
      </c>
      <c r="I936" s="51">
        <f t="shared" si="260"/>
        <v>0</v>
      </c>
      <c r="J936" s="51">
        <v>0</v>
      </c>
      <c r="K936" s="51">
        <v>0</v>
      </c>
      <c r="L936" s="51">
        <f t="shared" si="262"/>
        <v>7460</v>
      </c>
      <c r="M936" s="51">
        <f t="shared" si="263"/>
        <v>0</v>
      </c>
      <c r="N936" s="54">
        <v>0</v>
      </c>
      <c r="O936" s="51">
        <v>0</v>
      </c>
      <c r="P936" s="51">
        <v>0</v>
      </c>
      <c r="Q936" s="51">
        <v>0</v>
      </c>
      <c r="R936" s="54">
        <v>0</v>
      </c>
      <c r="S936" s="51">
        <v>0</v>
      </c>
      <c r="T936" s="51">
        <v>0</v>
      </c>
      <c r="U936" s="51">
        <v>0</v>
      </c>
      <c r="V936" s="54">
        <v>0</v>
      </c>
      <c r="W936" s="51">
        <v>0</v>
      </c>
      <c r="X936" s="51">
        <v>0</v>
      </c>
      <c r="Y936" s="51">
        <v>0</v>
      </c>
      <c r="Z936" s="51">
        <v>0</v>
      </c>
      <c r="AA936" s="51">
        <v>0</v>
      </c>
      <c r="AB936" s="54">
        <v>0</v>
      </c>
      <c r="AC936" s="55">
        <v>0</v>
      </c>
    </row>
    <row r="937" spans="1:29" ht="38.25">
      <c r="A937" s="64"/>
      <c r="B937" s="82"/>
      <c r="C937" s="59">
        <v>4370</v>
      </c>
      <c r="D937" s="60" t="s">
        <v>31</v>
      </c>
      <c r="E937" s="51">
        <f>SUM([1]Paragrafy!E925)</f>
        <v>21542</v>
      </c>
      <c r="F937" s="52">
        <f>ROUND([1]Paragrafy!$F925,0)</f>
        <v>5920</v>
      </c>
      <c r="G937" s="53">
        <f t="shared" si="239"/>
        <v>0.27481199517222171</v>
      </c>
      <c r="H937" s="51">
        <f t="shared" si="259"/>
        <v>21542</v>
      </c>
      <c r="I937" s="51">
        <f t="shared" si="260"/>
        <v>5920</v>
      </c>
      <c r="J937" s="51">
        <v>0</v>
      </c>
      <c r="K937" s="51">
        <v>0</v>
      </c>
      <c r="L937" s="51">
        <f t="shared" si="262"/>
        <v>21542</v>
      </c>
      <c r="M937" s="51">
        <f t="shared" si="263"/>
        <v>5920</v>
      </c>
      <c r="N937" s="54">
        <v>0</v>
      </c>
      <c r="O937" s="51">
        <v>0</v>
      </c>
      <c r="P937" s="51">
        <v>0</v>
      </c>
      <c r="Q937" s="51">
        <v>0</v>
      </c>
      <c r="R937" s="54">
        <v>0</v>
      </c>
      <c r="S937" s="51">
        <v>0</v>
      </c>
      <c r="T937" s="51">
        <v>0</v>
      </c>
      <c r="U937" s="51">
        <v>0</v>
      </c>
      <c r="V937" s="54">
        <v>0</v>
      </c>
      <c r="W937" s="51">
        <v>0</v>
      </c>
      <c r="X937" s="51">
        <v>0</v>
      </c>
      <c r="Y937" s="51">
        <v>0</v>
      </c>
      <c r="Z937" s="51">
        <v>0</v>
      </c>
      <c r="AA937" s="51">
        <v>0</v>
      </c>
      <c r="AB937" s="54">
        <v>0</v>
      </c>
      <c r="AC937" s="55">
        <v>0</v>
      </c>
    </row>
    <row r="938" spans="1:29" ht="25.5">
      <c r="A938" s="64"/>
      <c r="B938" s="82"/>
      <c r="C938" s="59">
        <v>4400</v>
      </c>
      <c r="D938" s="60" t="s">
        <v>91</v>
      </c>
      <c r="E938" s="51">
        <f>SUM([1]Paragrafy!E926)</f>
        <v>40807</v>
      </c>
      <c r="F938" s="52">
        <f>ROUND([1]Paragrafy!$F926,0)</f>
        <v>19760</v>
      </c>
      <c r="G938" s="53">
        <f t="shared" si="239"/>
        <v>0.48423064670277161</v>
      </c>
      <c r="H938" s="51">
        <f t="shared" si="259"/>
        <v>40807</v>
      </c>
      <c r="I938" s="51">
        <f t="shared" si="260"/>
        <v>19760</v>
      </c>
      <c r="J938" s="51">
        <v>0</v>
      </c>
      <c r="K938" s="51">
        <v>0</v>
      </c>
      <c r="L938" s="51">
        <f t="shared" si="262"/>
        <v>40807</v>
      </c>
      <c r="M938" s="51">
        <f t="shared" si="263"/>
        <v>19760</v>
      </c>
      <c r="N938" s="54">
        <v>0</v>
      </c>
      <c r="O938" s="51">
        <v>0</v>
      </c>
      <c r="P938" s="51">
        <v>0</v>
      </c>
      <c r="Q938" s="51">
        <v>0</v>
      </c>
      <c r="R938" s="54">
        <v>0</v>
      </c>
      <c r="S938" s="51">
        <v>0</v>
      </c>
      <c r="T938" s="51">
        <v>0</v>
      </c>
      <c r="U938" s="51">
        <v>0</v>
      </c>
      <c r="V938" s="54">
        <v>0</v>
      </c>
      <c r="W938" s="51">
        <v>0</v>
      </c>
      <c r="X938" s="51">
        <v>0</v>
      </c>
      <c r="Y938" s="51">
        <v>0</v>
      </c>
      <c r="Z938" s="51">
        <v>0</v>
      </c>
      <c r="AA938" s="51">
        <v>0</v>
      </c>
      <c r="AB938" s="54">
        <v>0</v>
      </c>
      <c r="AC938" s="55">
        <v>0</v>
      </c>
    </row>
    <row r="939" spans="1:29">
      <c r="A939" s="64"/>
      <c r="B939" s="82"/>
      <c r="C939" s="59">
        <v>4410</v>
      </c>
      <c r="D939" s="60" t="s">
        <v>30</v>
      </c>
      <c r="E939" s="51">
        <f>SUM([1]Paragrafy!E927)</f>
        <v>24697</v>
      </c>
      <c r="F939" s="52">
        <f>ROUND([1]Paragrafy!$F927,0)</f>
        <v>6310</v>
      </c>
      <c r="G939" s="53">
        <f t="shared" si="239"/>
        <v>0.25549661902255333</v>
      </c>
      <c r="H939" s="51">
        <f t="shared" si="259"/>
        <v>24697</v>
      </c>
      <c r="I939" s="51">
        <f t="shared" si="260"/>
        <v>6310</v>
      </c>
      <c r="J939" s="51">
        <v>0</v>
      </c>
      <c r="K939" s="51">
        <v>0</v>
      </c>
      <c r="L939" s="51">
        <f t="shared" si="262"/>
        <v>24697</v>
      </c>
      <c r="M939" s="51">
        <f t="shared" si="263"/>
        <v>6310</v>
      </c>
      <c r="N939" s="54">
        <v>0</v>
      </c>
      <c r="O939" s="51">
        <v>0</v>
      </c>
      <c r="P939" s="51">
        <v>0</v>
      </c>
      <c r="Q939" s="51">
        <v>0</v>
      </c>
      <c r="R939" s="54">
        <v>0</v>
      </c>
      <c r="S939" s="51">
        <v>0</v>
      </c>
      <c r="T939" s="51">
        <v>0</v>
      </c>
      <c r="U939" s="51">
        <v>0</v>
      </c>
      <c r="V939" s="54">
        <v>0</v>
      </c>
      <c r="W939" s="51">
        <v>0</v>
      </c>
      <c r="X939" s="51">
        <v>0</v>
      </c>
      <c r="Y939" s="51">
        <v>0</v>
      </c>
      <c r="Z939" s="51">
        <v>0</v>
      </c>
      <c r="AA939" s="51">
        <v>0</v>
      </c>
      <c r="AB939" s="54">
        <v>0</v>
      </c>
      <c r="AC939" s="55">
        <v>0</v>
      </c>
    </row>
    <row r="940" spans="1:29">
      <c r="A940" s="64"/>
      <c r="B940" s="82"/>
      <c r="C940" s="59">
        <v>4430</v>
      </c>
      <c r="D940" s="60" t="s">
        <v>28</v>
      </c>
      <c r="E940" s="51">
        <f>SUM([1]Paragrafy!E928)</f>
        <v>1500</v>
      </c>
      <c r="F940" s="52">
        <f>ROUND([1]Paragrafy!$F928,0)</f>
        <v>1437</v>
      </c>
      <c r="G940" s="53">
        <f t="shared" si="239"/>
        <v>0.95799999999999996</v>
      </c>
      <c r="H940" s="51">
        <f t="shared" si="259"/>
        <v>1500</v>
      </c>
      <c r="I940" s="51">
        <f t="shared" si="260"/>
        <v>1437</v>
      </c>
      <c r="J940" s="51">
        <v>0</v>
      </c>
      <c r="K940" s="51">
        <v>0</v>
      </c>
      <c r="L940" s="51">
        <f t="shared" si="262"/>
        <v>1500</v>
      </c>
      <c r="M940" s="51">
        <f t="shared" si="263"/>
        <v>1437</v>
      </c>
      <c r="N940" s="54">
        <v>0</v>
      </c>
      <c r="O940" s="51">
        <v>0</v>
      </c>
      <c r="P940" s="51">
        <v>0</v>
      </c>
      <c r="Q940" s="51">
        <v>0</v>
      </c>
      <c r="R940" s="54">
        <v>0</v>
      </c>
      <c r="S940" s="51">
        <v>0</v>
      </c>
      <c r="T940" s="51">
        <v>0</v>
      </c>
      <c r="U940" s="51">
        <v>0</v>
      </c>
      <c r="V940" s="54">
        <v>0</v>
      </c>
      <c r="W940" s="51">
        <v>0</v>
      </c>
      <c r="X940" s="51">
        <v>0</v>
      </c>
      <c r="Y940" s="51">
        <v>0</v>
      </c>
      <c r="Z940" s="51">
        <v>0</v>
      </c>
      <c r="AA940" s="51">
        <v>0</v>
      </c>
      <c r="AB940" s="54">
        <v>0</v>
      </c>
      <c r="AC940" s="55">
        <v>0</v>
      </c>
    </row>
    <row r="941" spans="1:29" ht="25.5" customHeight="1">
      <c r="A941" s="64"/>
      <c r="B941" s="82"/>
      <c r="C941" s="59">
        <v>4440</v>
      </c>
      <c r="D941" s="60" t="s">
        <v>27</v>
      </c>
      <c r="E941" s="51">
        <f>SUM([1]Paragrafy!E929)</f>
        <v>23453</v>
      </c>
      <c r="F941" s="52">
        <f>ROUND([1]Paragrafy!$F929,0)</f>
        <v>12106</v>
      </c>
      <c r="G941" s="53">
        <f t="shared" si="239"/>
        <v>0.51618129876774821</v>
      </c>
      <c r="H941" s="51">
        <f t="shared" si="259"/>
        <v>23453</v>
      </c>
      <c r="I941" s="51">
        <f t="shared" si="260"/>
        <v>12106</v>
      </c>
      <c r="J941" s="51">
        <v>0</v>
      </c>
      <c r="K941" s="51">
        <v>0</v>
      </c>
      <c r="L941" s="51">
        <f t="shared" si="262"/>
        <v>23453</v>
      </c>
      <c r="M941" s="51">
        <f t="shared" si="263"/>
        <v>12106</v>
      </c>
      <c r="N941" s="54">
        <v>0</v>
      </c>
      <c r="O941" s="51">
        <v>0</v>
      </c>
      <c r="P941" s="51">
        <v>0</v>
      </c>
      <c r="Q941" s="51">
        <v>0</v>
      </c>
      <c r="R941" s="54">
        <v>0</v>
      </c>
      <c r="S941" s="51">
        <v>0</v>
      </c>
      <c r="T941" s="51">
        <v>0</v>
      </c>
      <c r="U941" s="51">
        <v>0</v>
      </c>
      <c r="V941" s="54">
        <v>0</v>
      </c>
      <c r="W941" s="51">
        <v>0</v>
      </c>
      <c r="X941" s="51">
        <v>0</v>
      </c>
      <c r="Y941" s="51">
        <v>0</v>
      </c>
      <c r="Z941" s="51">
        <v>0</v>
      </c>
      <c r="AA941" s="51">
        <v>0</v>
      </c>
      <c r="AB941" s="54">
        <v>0</v>
      </c>
      <c r="AC941" s="55">
        <v>0</v>
      </c>
    </row>
    <row r="942" spans="1:29" ht="12.75" customHeight="1">
      <c r="A942" s="64"/>
      <c r="B942" s="82"/>
      <c r="C942" s="59">
        <v>4480</v>
      </c>
      <c r="D942" s="60" t="s">
        <v>26</v>
      </c>
      <c r="E942" s="51">
        <f>SUM([1]Paragrafy!E930)</f>
        <v>1555</v>
      </c>
      <c r="F942" s="52">
        <f>ROUND([1]Paragrafy!$F930,0)</f>
        <v>1555</v>
      </c>
      <c r="G942" s="53">
        <f t="shared" si="239"/>
        <v>1</v>
      </c>
      <c r="H942" s="51">
        <f t="shared" si="259"/>
        <v>1555</v>
      </c>
      <c r="I942" s="51">
        <f t="shared" si="260"/>
        <v>1555</v>
      </c>
      <c r="J942" s="51">
        <v>0</v>
      </c>
      <c r="K942" s="51">
        <v>0</v>
      </c>
      <c r="L942" s="51">
        <f t="shared" si="262"/>
        <v>1555</v>
      </c>
      <c r="M942" s="51">
        <f t="shared" si="263"/>
        <v>1555</v>
      </c>
      <c r="N942" s="54">
        <v>0</v>
      </c>
      <c r="O942" s="51">
        <v>0</v>
      </c>
      <c r="P942" s="51">
        <v>0</v>
      </c>
      <c r="Q942" s="51">
        <v>0</v>
      </c>
      <c r="R942" s="54">
        <v>0</v>
      </c>
      <c r="S942" s="51">
        <v>0</v>
      </c>
      <c r="T942" s="51">
        <v>0</v>
      </c>
      <c r="U942" s="51">
        <v>0</v>
      </c>
      <c r="V942" s="54">
        <v>0</v>
      </c>
      <c r="W942" s="51">
        <v>0</v>
      </c>
      <c r="X942" s="51">
        <v>0</v>
      </c>
      <c r="Y942" s="51">
        <v>0</v>
      </c>
      <c r="Z942" s="51">
        <v>0</v>
      </c>
      <c r="AA942" s="51">
        <v>0</v>
      </c>
      <c r="AB942" s="54">
        <v>0</v>
      </c>
      <c r="AC942" s="55">
        <v>0</v>
      </c>
    </row>
    <row r="943" spans="1:29" ht="25.5">
      <c r="A943" s="64"/>
      <c r="B943" s="82"/>
      <c r="C943" s="59">
        <v>4700</v>
      </c>
      <c r="D943" s="60" t="s">
        <v>21</v>
      </c>
      <c r="E943" s="51">
        <f>SUM([1]Paragrafy!E931)</f>
        <v>18495</v>
      </c>
      <c r="F943" s="52">
        <f>ROUND([1]Paragrafy!$F931,0)</f>
        <v>9170</v>
      </c>
      <c r="G943" s="53">
        <f t="shared" si="239"/>
        <v>0.49580967829143013</v>
      </c>
      <c r="H943" s="51">
        <f t="shared" si="259"/>
        <v>18495</v>
      </c>
      <c r="I943" s="51">
        <f t="shared" si="260"/>
        <v>9170</v>
      </c>
      <c r="J943" s="51">
        <v>0</v>
      </c>
      <c r="K943" s="51"/>
      <c r="L943" s="51">
        <f t="shared" si="262"/>
        <v>18495</v>
      </c>
      <c r="M943" s="51">
        <f t="shared" si="263"/>
        <v>9170</v>
      </c>
      <c r="N943" s="54">
        <v>0</v>
      </c>
      <c r="O943" s="51">
        <v>0</v>
      </c>
      <c r="P943" s="51">
        <v>0</v>
      </c>
      <c r="Q943" s="51">
        <v>0</v>
      </c>
      <c r="R943" s="54">
        <v>0</v>
      </c>
      <c r="S943" s="51">
        <v>0</v>
      </c>
      <c r="T943" s="51">
        <v>0</v>
      </c>
      <c r="U943" s="51">
        <v>0</v>
      </c>
      <c r="V943" s="54">
        <v>0</v>
      </c>
      <c r="W943" s="51">
        <v>0</v>
      </c>
      <c r="X943" s="51">
        <v>0</v>
      </c>
      <c r="Y943" s="51">
        <v>0</v>
      </c>
      <c r="Z943" s="51">
        <v>0</v>
      </c>
      <c r="AA943" s="51">
        <v>0</v>
      </c>
      <c r="AB943" s="54">
        <v>0</v>
      </c>
      <c r="AC943" s="55">
        <v>0</v>
      </c>
    </row>
    <row r="944" spans="1:29" ht="25.5">
      <c r="A944" s="64"/>
      <c r="B944" s="82"/>
      <c r="C944" s="59">
        <v>6060</v>
      </c>
      <c r="D944" s="60" t="s">
        <v>19</v>
      </c>
      <c r="E944" s="51">
        <f>SUM([1]Paragrafy!E932)</f>
        <v>50000</v>
      </c>
      <c r="F944" s="52">
        <f>ROUND([1]Paragrafy!$F932,0)</f>
        <v>47900</v>
      </c>
      <c r="G944" s="53">
        <f t="shared" si="239"/>
        <v>0.95799999999999996</v>
      </c>
      <c r="H944" s="51">
        <v>0</v>
      </c>
      <c r="I944" s="51">
        <v>0</v>
      </c>
      <c r="J944" s="51">
        <v>0</v>
      </c>
      <c r="K944" s="51">
        <v>0</v>
      </c>
      <c r="L944" s="51">
        <v>0</v>
      </c>
      <c r="M944" s="51">
        <v>0</v>
      </c>
      <c r="N944" s="51">
        <v>0</v>
      </c>
      <c r="O944" s="51">
        <v>0</v>
      </c>
      <c r="P944" s="51">
        <v>0</v>
      </c>
      <c r="Q944" s="51">
        <v>0</v>
      </c>
      <c r="R944" s="51">
        <v>0</v>
      </c>
      <c r="S944" s="51">
        <v>0</v>
      </c>
      <c r="T944" s="51">
        <v>0</v>
      </c>
      <c r="U944" s="51">
        <v>0</v>
      </c>
      <c r="V944" s="51">
        <v>0</v>
      </c>
      <c r="W944" s="51">
        <v>0</v>
      </c>
      <c r="X944" s="51">
        <f>SUM(E944)</f>
        <v>50000</v>
      </c>
      <c r="Y944" s="51">
        <f>SUM(F944)</f>
        <v>47900</v>
      </c>
      <c r="Z944" s="51">
        <f>SUM(X944)</f>
        <v>50000</v>
      </c>
      <c r="AA944" s="51">
        <f>SUM(Y944)</f>
        <v>47900</v>
      </c>
      <c r="AB944" s="54">
        <v>0</v>
      </c>
      <c r="AC944" s="55">
        <v>0</v>
      </c>
    </row>
    <row r="945" spans="1:30" s="46" customFormat="1" ht="16.5" customHeight="1">
      <c r="A945" s="65"/>
      <c r="B945" s="38" t="s">
        <v>103</v>
      </c>
      <c r="C945" s="110"/>
      <c r="D945" s="176" t="s">
        <v>8</v>
      </c>
      <c r="E945" s="162">
        <f>SUM(E946:E956)</f>
        <v>745440</v>
      </c>
      <c r="F945" s="162">
        <f>SUM(F946:F956)</f>
        <v>687645</v>
      </c>
      <c r="G945" s="58">
        <f t="shared" si="239"/>
        <v>0.92246860914359308</v>
      </c>
      <c r="H945" s="162">
        <f t="shared" ref="H945:AC945" si="264">SUM(H946:H956)</f>
        <v>745440</v>
      </c>
      <c r="I945" s="162">
        <f t="shared" si="264"/>
        <v>687645</v>
      </c>
      <c r="J945" s="162">
        <f t="shared" si="264"/>
        <v>20165</v>
      </c>
      <c r="K945" s="162">
        <f t="shared" si="264"/>
        <v>12070</v>
      </c>
      <c r="L945" s="162">
        <f t="shared" si="264"/>
        <v>142275</v>
      </c>
      <c r="M945" s="162">
        <f t="shared" si="264"/>
        <v>92592</v>
      </c>
      <c r="N945" s="186">
        <f t="shared" si="264"/>
        <v>565000</v>
      </c>
      <c r="O945" s="162">
        <f t="shared" si="264"/>
        <v>564983</v>
      </c>
      <c r="P945" s="162">
        <f t="shared" si="264"/>
        <v>18000</v>
      </c>
      <c r="Q945" s="162">
        <f t="shared" si="264"/>
        <v>18000</v>
      </c>
      <c r="R945" s="186">
        <f t="shared" si="264"/>
        <v>0</v>
      </c>
      <c r="S945" s="162">
        <f t="shared" si="264"/>
        <v>0</v>
      </c>
      <c r="T945" s="162">
        <f t="shared" si="264"/>
        <v>0</v>
      </c>
      <c r="U945" s="162">
        <f t="shared" si="264"/>
        <v>0</v>
      </c>
      <c r="V945" s="186">
        <f t="shared" si="264"/>
        <v>0</v>
      </c>
      <c r="W945" s="162">
        <f t="shared" si="264"/>
        <v>0</v>
      </c>
      <c r="X945" s="162">
        <f t="shared" si="264"/>
        <v>0</v>
      </c>
      <c r="Y945" s="162">
        <f t="shared" si="264"/>
        <v>0</v>
      </c>
      <c r="Z945" s="162">
        <f t="shared" si="264"/>
        <v>0</v>
      </c>
      <c r="AA945" s="162">
        <f t="shared" si="264"/>
        <v>0</v>
      </c>
      <c r="AB945" s="162">
        <f t="shared" si="264"/>
        <v>0</v>
      </c>
      <c r="AC945" s="162">
        <f t="shared" si="264"/>
        <v>0</v>
      </c>
    </row>
    <row r="946" spans="1:30" ht="49.5" customHeight="1">
      <c r="A946" s="64"/>
      <c r="B946" s="64"/>
      <c r="C946" s="59">
        <v>2320</v>
      </c>
      <c r="D946" s="60" t="s">
        <v>102</v>
      </c>
      <c r="E946" s="51">
        <f>SUM([1]Paragrafy!E934)</f>
        <v>318000</v>
      </c>
      <c r="F946" s="52">
        <f>ROUND([1]Paragrafy!$F934,0)</f>
        <v>318000</v>
      </c>
      <c r="G946" s="53">
        <f t="shared" si="239"/>
        <v>1</v>
      </c>
      <c r="H946" s="51">
        <f t="shared" ref="H946:H956" si="265">SUM(E946)</f>
        <v>318000</v>
      </c>
      <c r="I946" s="51">
        <f t="shared" ref="I946:I956" si="266">SUM(F946)</f>
        <v>318000</v>
      </c>
      <c r="J946" s="51">
        <v>0</v>
      </c>
      <c r="K946" s="51">
        <v>0</v>
      </c>
      <c r="L946" s="51">
        <v>0</v>
      </c>
      <c r="M946" s="51">
        <v>0</v>
      </c>
      <c r="N946" s="54">
        <f>SUM(H946)</f>
        <v>318000</v>
      </c>
      <c r="O946" s="51">
        <f>SUM(I946)</f>
        <v>318000</v>
      </c>
      <c r="P946" s="51">
        <v>0</v>
      </c>
      <c r="Q946" s="51">
        <v>0</v>
      </c>
      <c r="R946" s="54">
        <v>0</v>
      </c>
      <c r="S946" s="51">
        <v>0</v>
      </c>
      <c r="T946" s="51">
        <v>0</v>
      </c>
      <c r="U946" s="51">
        <v>0</v>
      </c>
      <c r="V946" s="54">
        <v>0</v>
      </c>
      <c r="W946" s="51">
        <v>0</v>
      </c>
      <c r="X946" s="51">
        <v>0</v>
      </c>
      <c r="Y946" s="51">
        <v>0</v>
      </c>
      <c r="Z946" s="51">
        <v>0</v>
      </c>
      <c r="AA946" s="51">
        <v>0</v>
      </c>
      <c r="AB946" s="54">
        <v>0</v>
      </c>
      <c r="AC946" s="55">
        <v>0</v>
      </c>
    </row>
    <row r="947" spans="1:30" ht="63.75">
      <c r="A947" s="64"/>
      <c r="B947" s="64"/>
      <c r="C947" s="59">
        <v>2360</v>
      </c>
      <c r="D947" s="60" t="s">
        <v>10</v>
      </c>
      <c r="E947" s="51">
        <f>SUM([1]Paragrafy!E935)</f>
        <v>247000</v>
      </c>
      <c r="F947" s="52">
        <f>ROUND([1]Paragrafy!$F935,0)</f>
        <v>246983</v>
      </c>
      <c r="G947" s="53">
        <f t="shared" si="239"/>
        <v>0.99993117408906884</v>
      </c>
      <c r="H947" s="51">
        <f t="shared" si="265"/>
        <v>247000</v>
      </c>
      <c r="I947" s="51">
        <f t="shared" si="266"/>
        <v>246983</v>
      </c>
      <c r="J947" s="51">
        <v>0</v>
      </c>
      <c r="K947" s="51">
        <v>0</v>
      </c>
      <c r="L947" s="51">
        <v>0</v>
      </c>
      <c r="M947" s="51">
        <v>0</v>
      </c>
      <c r="N947" s="54">
        <f>SUM(H947)</f>
        <v>247000</v>
      </c>
      <c r="O947" s="51">
        <f>SUM(I947)</f>
        <v>246983</v>
      </c>
      <c r="P947" s="51">
        <v>0</v>
      </c>
      <c r="Q947" s="51">
        <v>0</v>
      </c>
      <c r="R947" s="54">
        <v>0</v>
      </c>
      <c r="S947" s="51">
        <v>0</v>
      </c>
      <c r="T947" s="51">
        <v>0</v>
      </c>
      <c r="U947" s="51">
        <v>0</v>
      </c>
      <c r="V947" s="54">
        <v>0</v>
      </c>
      <c r="W947" s="51">
        <v>0</v>
      </c>
      <c r="X947" s="51">
        <v>0</v>
      </c>
      <c r="Y947" s="51">
        <v>0</v>
      </c>
      <c r="Z947" s="51">
        <v>0</v>
      </c>
      <c r="AA947" s="51">
        <v>0</v>
      </c>
      <c r="AB947" s="54">
        <v>0</v>
      </c>
      <c r="AC947" s="55">
        <v>0</v>
      </c>
    </row>
    <row r="948" spans="1:30" ht="25.5">
      <c r="A948" s="64"/>
      <c r="B948" s="64"/>
      <c r="C948" s="59">
        <v>3040</v>
      </c>
      <c r="D948" s="60" t="s">
        <v>7</v>
      </c>
      <c r="E948" s="51">
        <f>SUM([1]Paragrafy!E936)</f>
        <v>18000</v>
      </c>
      <c r="F948" s="52">
        <f>ROUND([1]Paragrafy!$F936,0)</f>
        <v>18000</v>
      </c>
      <c r="G948" s="53">
        <f t="shared" si="239"/>
        <v>1</v>
      </c>
      <c r="H948" s="51">
        <f t="shared" si="265"/>
        <v>18000</v>
      </c>
      <c r="I948" s="51">
        <f t="shared" si="266"/>
        <v>18000</v>
      </c>
      <c r="J948" s="51">
        <v>0</v>
      </c>
      <c r="K948" s="51">
        <v>0</v>
      </c>
      <c r="L948" s="51">
        <v>0</v>
      </c>
      <c r="M948" s="51">
        <v>0</v>
      </c>
      <c r="N948" s="54">
        <v>0</v>
      </c>
      <c r="O948" s="51">
        <v>0</v>
      </c>
      <c r="P948" s="51">
        <f>SUM(H948)</f>
        <v>18000</v>
      </c>
      <c r="Q948" s="51">
        <f>SUM(I948)</f>
        <v>18000</v>
      </c>
      <c r="R948" s="54">
        <v>0</v>
      </c>
      <c r="S948" s="51">
        <v>0</v>
      </c>
      <c r="T948" s="51">
        <v>0</v>
      </c>
      <c r="U948" s="51">
        <v>0</v>
      </c>
      <c r="V948" s="54">
        <v>0</v>
      </c>
      <c r="W948" s="51">
        <v>0</v>
      </c>
      <c r="X948" s="51">
        <v>0</v>
      </c>
      <c r="Y948" s="51">
        <v>0</v>
      </c>
      <c r="Z948" s="51">
        <v>0</v>
      </c>
      <c r="AA948" s="51">
        <v>0</v>
      </c>
      <c r="AB948" s="54">
        <v>0</v>
      </c>
      <c r="AC948" s="55">
        <v>0</v>
      </c>
    </row>
    <row r="949" spans="1:30">
      <c r="A949" s="64"/>
      <c r="B949" s="64"/>
      <c r="C949" s="59">
        <v>4110</v>
      </c>
      <c r="D949" s="60" t="s">
        <v>69</v>
      </c>
      <c r="E949" s="51">
        <f>SUM([1]Paragrafy!E937)</f>
        <v>760</v>
      </c>
      <c r="F949" s="52">
        <f>ROUNDDOWN([1]Paragrafy!$F937,0)</f>
        <v>120</v>
      </c>
      <c r="G949" s="53">
        <f t="shared" si="239"/>
        <v>0.15789473684210525</v>
      </c>
      <c r="H949" s="51">
        <f t="shared" si="265"/>
        <v>760</v>
      </c>
      <c r="I949" s="51">
        <f t="shared" si="266"/>
        <v>120</v>
      </c>
      <c r="J949" s="51">
        <f t="shared" ref="J949:K951" si="267">SUM(H949)</f>
        <v>760</v>
      </c>
      <c r="K949" s="51">
        <f t="shared" si="267"/>
        <v>120</v>
      </c>
      <c r="L949" s="51">
        <v>0</v>
      </c>
      <c r="M949" s="51">
        <v>0</v>
      </c>
      <c r="N949" s="54">
        <v>0</v>
      </c>
      <c r="O949" s="51">
        <v>0</v>
      </c>
      <c r="P949" s="51">
        <v>0</v>
      </c>
      <c r="Q949" s="51">
        <v>0</v>
      </c>
      <c r="R949" s="54">
        <v>0</v>
      </c>
      <c r="S949" s="51">
        <v>0</v>
      </c>
      <c r="T949" s="51">
        <v>0</v>
      </c>
      <c r="U949" s="51">
        <v>0</v>
      </c>
      <c r="V949" s="54">
        <v>0</v>
      </c>
      <c r="W949" s="51">
        <v>0</v>
      </c>
      <c r="X949" s="51">
        <v>0</v>
      </c>
      <c r="Y949" s="51">
        <v>0</v>
      </c>
      <c r="Z949" s="51">
        <v>0</v>
      </c>
      <c r="AA949" s="51">
        <v>0</v>
      </c>
      <c r="AB949" s="54">
        <v>0</v>
      </c>
      <c r="AC949" s="55">
        <v>0</v>
      </c>
    </row>
    <row r="950" spans="1:30">
      <c r="A950" s="64"/>
      <c r="B950" s="64"/>
      <c r="C950" s="59">
        <v>4120</v>
      </c>
      <c r="D950" s="60" t="s">
        <v>4</v>
      </c>
      <c r="E950" s="51">
        <f>SUM([1]Paragrafy!E938)</f>
        <v>125</v>
      </c>
      <c r="F950" s="52">
        <f>ROUND([1]Paragrafy!$F938,0)</f>
        <v>0</v>
      </c>
      <c r="G950" s="53">
        <f t="shared" si="239"/>
        <v>0</v>
      </c>
      <c r="H950" s="51">
        <f t="shared" si="265"/>
        <v>125</v>
      </c>
      <c r="I950" s="51">
        <f t="shared" si="266"/>
        <v>0</v>
      </c>
      <c r="J950" s="51">
        <f t="shared" si="267"/>
        <v>125</v>
      </c>
      <c r="K950" s="51">
        <f t="shared" si="267"/>
        <v>0</v>
      </c>
      <c r="L950" s="51">
        <v>0</v>
      </c>
      <c r="M950" s="51">
        <v>0</v>
      </c>
      <c r="N950" s="54">
        <v>0</v>
      </c>
      <c r="O950" s="51">
        <v>0</v>
      </c>
      <c r="P950" s="51">
        <v>0</v>
      </c>
      <c r="Q950" s="51">
        <v>0</v>
      </c>
      <c r="R950" s="54">
        <v>0</v>
      </c>
      <c r="S950" s="51">
        <v>0</v>
      </c>
      <c r="T950" s="51">
        <v>0</v>
      </c>
      <c r="U950" s="51">
        <v>0</v>
      </c>
      <c r="V950" s="54">
        <v>0</v>
      </c>
      <c r="W950" s="51">
        <v>0</v>
      </c>
      <c r="X950" s="51">
        <v>0</v>
      </c>
      <c r="Y950" s="51">
        <v>0</v>
      </c>
      <c r="Z950" s="51">
        <v>0</v>
      </c>
      <c r="AA950" s="51">
        <v>0</v>
      </c>
      <c r="AB950" s="54">
        <v>0</v>
      </c>
      <c r="AC950" s="55">
        <v>0</v>
      </c>
    </row>
    <row r="951" spans="1:30">
      <c r="A951" s="64"/>
      <c r="B951" s="64"/>
      <c r="C951" s="59">
        <v>4170</v>
      </c>
      <c r="D951" s="60" t="s">
        <v>3</v>
      </c>
      <c r="E951" s="51">
        <f>SUM([1]Paragrafy!E939)</f>
        <v>19280</v>
      </c>
      <c r="F951" s="52">
        <f>ROUND([1]Paragrafy!$F939,0)</f>
        <v>11950</v>
      </c>
      <c r="G951" s="53">
        <f t="shared" ref="G951:G1014" si="268">F951/E951</f>
        <v>0.61981327800829877</v>
      </c>
      <c r="H951" s="51">
        <f t="shared" si="265"/>
        <v>19280</v>
      </c>
      <c r="I951" s="51">
        <f t="shared" si="266"/>
        <v>11950</v>
      </c>
      <c r="J951" s="51">
        <f t="shared" si="267"/>
        <v>19280</v>
      </c>
      <c r="K951" s="51">
        <f t="shared" si="267"/>
        <v>11950</v>
      </c>
      <c r="L951" s="51">
        <v>0</v>
      </c>
      <c r="M951" s="51">
        <v>0</v>
      </c>
      <c r="N951" s="54">
        <v>0</v>
      </c>
      <c r="O951" s="51">
        <v>0</v>
      </c>
      <c r="P951" s="51">
        <v>0</v>
      </c>
      <c r="Q951" s="51">
        <v>0</v>
      </c>
      <c r="R951" s="54">
        <v>0</v>
      </c>
      <c r="S951" s="51">
        <v>0</v>
      </c>
      <c r="T951" s="51">
        <v>0</v>
      </c>
      <c r="U951" s="51">
        <v>0</v>
      </c>
      <c r="V951" s="54">
        <v>0</v>
      </c>
      <c r="W951" s="51">
        <v>0</v>
      </c>
      <c r="X951" s="51">
        <v>0</v>
      </c>
      <c r="Y951" s="51">
        <v>0</v>
      </c>
      <c r="Z951" s="51">
        <v>0</v>
      </c>
      <c r="AA951" s="51">
        <v>0</v>
      </c>
      <c r="AB951" s="54">
        <v>0</v>
      </c>
      <c r="AC951" s="55">
        <v>0</v>
      </c>
    </row>
    <row r="952" spans="1:30">
      <c r="A952" s="64"/>
      <c r="B952" s="64"/>
      <c r="C952" s="59">
        <v>4210</v>
      </c>
      <c r="D952" s="60" t="s">
        <v>2</v>
      </c>
      <c r="E952" s="51">
        <f>SUM([1]Paragrafy!E940)</f>
        <v>57130</v>
      </c>
      <c r="F952" s="52">
        <f>ROUND([1]Paragrafy!$F940,0)</f>
        <v>41401</v>
      </c>
      <c r="G952" s="53">
        <f t="shared" si="268"/>
        <v>0.72468055312445301</v>
      </c>
      <c r="H952" s="51">
        <f t="shared" si="265"/>
        <v>57130</v>
      </c>
      <c r="I952" s="51">
        <f t="shared" si="266"/>
        <v>41401</v>
      </c>
      <c r="J952" s="51">
        <v>0</v>
      </c>
      <c r="K952" s="51">
        <v>0</v>
      </c>
      <c r="L952" s="51">
        <f t="shared" ref="L952:M956" si="269">SUM(H952)</f>
        <v>57130</v>
      </c>
      <c r="M952" s="51">
        <f t="shared" si="269"/>
        <v>41401</v>
      </c>
      <c r="N952" s="54">
        <v>0</v>
      </c>
      <c r="O952" s="51">
        <v>0</v>
      </c>
      <c r="P952" s="51">
        <v>0</v>
      </c>
      <c r="Q952" s="51">
        <v>0</v>
      </c>
      <c r="R952" s="54">
        <v>0</v>
      </c>
      <c r="S952" s="51">
        <v>0</v>
      </c>
      <c r="T952" s="51">
        <v>0</v>
      </c>
      <c r="U952" s="51">
        <v>0</v>
      </c>
      <c r="V952" s="54">
        <v>0</v>
      </c>
      <c r="W952" s="51">
        <v>0</v>
      </c>
      <c r="X952" s="51">
        <v>0</v>
      </c>
      <c r="Y952" s="51">
        <v>0</v>
      </c>
      <c r="Z952" s="51">
        <v>0</v>
      </c>
      <c r="AA952" s="51">
        <v>0</v>
      </c>
      <c r="AB952" s="54">
        <v>0</v>
      </c>
      <c r="AC952" s="55">
        <v>0</v>
      </c>
    </row>
    <row r="953" spans="1:30">
      <c r="A953" s="64"/>
      <c r="B953" s="82"/>
      <c r="C953" s="59">
        <v>4270</v>
      </c>
      <c r="D953" s="60" t="s">
        <v>35</v>
      </c>
      <c r="E953" s="51">
        <f>SUM([1]Paragrafy!E941)</f>
        <v>1000</v>
      </c>
      <c r="F953" s="52">
        <f>ROUND([1]Paragrafy!$F941,0)</f>
        <v>190</v>
      </c>
      <c r="G953" s="53">
        <f t="shared" si="268"/>
        <v>0.19</v>
      </c>
      <c r="H953" s="51">
        <f t="shared" si="265"/>
        <v>1000</v>
      </c>
      <c r="I953" s="51">
        <f t="shared" si="266"/>
        <v>190</v>
      </c>
      <c r="J953" s="51">
        <v>0</v>
      </c>
      <c r="K953" s="51">
        <v>0</v>
      </c>
      <c r="L953" s="51">
        <f t="shared" si="269"/>
        <v>1000</v>
      </c>
      <c r="M953" s="51">
        <f t="shared" si="269"/>
        <v>190</v>
      </c>
      <c r="N953" s="54">
        <v>0</v>
      </c>
      <c r="O953" s="51">
        <v>0</v>
      </c>
      <c r="P953" s="51">
        <v>0</v>
      </c>
      <c r="Q953" s="51">
        <v>0</v>
      </c>
      <c r="R953" s="54">
        <v>0</v>
      </c>
      <c r="S953" s="51">
        <v>0</v>
      </c>
      <c r="T953" s="51">
        <v>0</v>
      </c>
      <c r="U953" s="51">
        <v>0</v>
      </c>
      <c r="V953" s="54">
        <v>0</v>
      </c>
      <c r="W953" s="51">
        <v>0</v>
      </c>
      <c r="X953" s="51">
        <v>0</v>
      </c>
      <c r="Y953" s="51">
        <v>0</v>
      </c>
      <c r="Z953" s="51">
        <v>0</v>
      </c>
      <c r="AA953" s="51">
        <v>0</v>
      </c>
      <c r="AB953" s="54">
        <v>0</v>
      </c>
      <c r="AC953" s="55">
        <v>0</v>
      </c>
    </row>
    <row r="954" spans="1:30">
      <c r="A954" s="64"/>
      <c r="B954" s="64"/>
      <c r="C954" s="59">
        <v>4300</v>
      </c>
      <c r="D954" s="60" t="s">
        <v>1</v>
      </c>
      <c r="E954" s="51">
        <f>SUM([1]Paragrafy!E942)</f>
        <v>74345</v>
      </c>
      <c r="F954" s="52">
        <f>ROUND([1]Paragrafy!$F942,0)</f>
        <v>47268</v>
      </c>
      <c r="G954" s="53">
        <f t="shared" si="268"/>
        <v>0.63579258860716925</v>
      </c>
      <c r="H954" s="51">
        <f t="shared" si="265"/>
        <v>74345</v>
      </c>
      <c r="I954" s="51">
        <f t="shared" si="266"/>
        <v>47268</v>
      </c>
      <c r="J954" s="51">
        <v>0</v>
      </c>
      <c r="K954" s="51">
        <v>0</v>
      </c>
      <c r="L954" s="51">
        <f t="shared" si="269"/>
        <v>74345</v>
      </c>
      <c r="M954" s="51">
        <f t="shared" si="269"/>
        <v>47268</v>
      </c>
      <c r="N954" s="54">
        <v>0</v>
      </c>
      <c r="O954" s="51">
        <v>0</v>
      </c>
      <c r="P954" s="51">
        <v>0</v>
      </c>
      <c r="Q954" s="51">
        <v>0</v>
      </c>
      <c r="R954" s="54">
        <v>0</v>
      </c>
      <c r="S954" s="51">
        <v>0</v>
      </c>
      <c r="T954" s="51">
        <v>0</v>
      </c>
      <c r="U954" s="51">
        <v>0</v>
      </c>
      <c r="V954" s="54">
        <v>0</v>
      </c>
      <c r="W954" s="51">
        <v>0</v>
      </c>
      <c r="X954" s="51">
        <v>0</v>
      </c>
      <c r="Y954" s="51">
        <v>0</v>
      </c>
      <c r="Z954" s="51">
        <v>0</v>
      </c>
      <c r="AA954" s="51">
        <v>0</v>
      </c>
      <c r="AB954" s="54">
        <v>0</v>
      </c>
      <c r="AC954" s="55">
        <v>0</v>
      </c>
    </row>
    <row r="955" spans="1:30" s="2" customFormat="1">
      <c r="A955" s="64"/>
      <c r="B955" s="64"/>
      <c r="C955" s="59">
        <v>4380</v>
      </c>
      <c r="D955" s="60" t="s">
        <v>67</v>
      </c>
      <c r="E955" s="51">
        <f>SUM([1]Paragrafy!E943)</f>
        <v>8600</v>
      </c>
      <c r="F955" s="52">
        <f>ROUND([1]Paragrafy!$F943,0)</f>
        <v>3733</v>
      </c>
      <c r="G955" s="53">
        <f t="shared" si="268"/>
        <v>0.43406976744186049</v>
      </c>
      <c r="H955" s="51">
        <f t="shared" si="265"/>
        <v>8600</v>
      </c>
      <c r="I955" s="51">
        <f t="shared" si="266"/>
        <v>3733</v>
      </c>
      <c r="J955" s="51">
        <v>0</v>
      </c>
      <c r="K955" s="51">
        <v>0</v>
      </c>
      <c r="L955" s="51">
        <f t="shared" si="269"/>
        <v>8600</v>
      </c>
      <c r="M955" s="51">
        <f t="shared" si="269"/>
        <v>3733</v>
      </c>
      <c r="N955" s="54">
        <v>0</v>
      </c>
      <c r="O955" s="51">
        <v>0</v>
      </c>
      <c r="P955" s="51">
        <v>0</v>
      </c>
      <c r="Q955" s="51">
        <v>0</v>
      </c>
      <c r="R955" s="54">
        <v>0</v>
      </c>
      <c r="S955" s="51">
        <v>0</v>
      </c>
      <c r="T955" s="51">
        <v>0</v>
      </c>
      <c r="U955" s="51">
        <v>0</v>
      </c>
      <c r="V955" s="54">
        <v>0</v>
      </c>
      <c r="W955" s="51">
        <v>0</v>
      </c>
      <c r="X955" s="51">
        <v>0</v>
      </c>
      <c r="Y955" s="51">
        <v>0</v>
      </c>
      <c r="Z955" s="51">
        <v>0</v>
      </c>
      <c r="AA955" s="51">
        <v>0</v>
      </c>
      <c r="AB955" s="54">
        <v>0</v>
      </c>
      <c r="AC955" s="55">
        <v>0</v>
      </c>
    </row>
    <row r="956" spans="1:30" s="2" customFormat="1" ht="25.5">
      <c r="A956" s="64"/>
      <c r="B956" s="64"/>
      <c r="C956" s="59">
        <v>4700</v>
      </c>
      <c r="D956" s="60" t="s">
        <v>21</v>
      </c>
      <c r="E956" s="51">
        <f>SUM([1]Paragrafy!E944)</f>
        <v>1200</v>
      </c>
      <c r="F956" s="52">
        <f>ROUND([1]Paragrafy!$F944,0)</f>
        <v>0</v>
      </c>
      <c r="G956" s="53">
        <f t="shared" si="268"/>
        <v>0</v>
      </c>
      <c r="H956" s="51">
        <f t="shared" si="265"/>
        <v>1200</v>
      </c>
      <c r="I956" s="51">
        <f t="shared" si="266"/>
        <v>0</v>
      </c>
      <c r="J956" s="51">
        <v>0</v>
      </c>
      <c r="K956" s="51">
        <v>0</v>
      </c>
      <c r="L956" s="51">
        <f t="shared" si="269"/>
        <v>1200</v>
      </c>
      <c r="M956" s="51">
        <f t="shared" si="269"/>
        <v>0</v>
      </c>
      <c r="N956" s="54">
        <v>0</v>
      </c>
      <c r="O956" s="51">
        <v>0</v>
      </c>
      <c r="P956" s="51">
        <v>0</v>
      </c>
      <c r="Q956" s="51">
        <v>0</v>
      </c>
      <c r="R956" s="54">
        <v>0</v>
      </c>
      <c r="S956" s="51">
        <v>0</v>
      </c>
      <c r="T956" s="51">
        <v>0</v>
      </c>
      <c r="U956" s="51">
        <v>0</v>
      </c>
      <c r="V956" s="54">
        <v>0</v>
      </c>
      <c r="W956" s="51">
        <v>0</v>
      </c>
      <c r="X956" s="51">
        <v>0</v>
      </c>
      <c r="Y956" s="51">
        <v>0</v>
      </c>
      <c r="Z956" s="51">
        <v>0</v>
      </c>
      <c r="AA956" s="51">
        <v>0</v>
      </c>
      <c r="AB956" s="54">
        <v>0</v>
      </c>
      <c r="AC956" s="55">
        <v>0</v>
      </c>
    </row>
    <row r="957" spans="1:30" s="36" customFormat="1" ht="27" customHeight="1">
      <c r="A957" s="28" t="s">
        <v>101</v>
      </c>
      <c r="B957" s="247"/>
      <c r="C957" s="248"/>
      <c r="D957" s="123" t="s">
        <v>100</v>
      </c>
      <c r="E957" s="183">
        <f>SUM(E958+E1016)</f>
        <v>28827160</v>
      </c>
      <c r="F957" s="189">
        <f>SUM(F958+F1016)</f>
        <v>23996993</v>
      </c>
      <c r="G957" s="32">
        <f t="shared" si="268"/>
        <v>0.8324438827827646</v>
      </c>
      <c r="H957" s="183">
        <f t="shared" ref="H957:AC957" si="270">SUM(H958+H1016)</f>
        <v>28787160</v>
      </c>
      <c r="I957" s="183">
        <f t="shared" si="270"/>
        <v>23965125</v>
      </c>
      <c r="J957" s="183">
        <f t="shared" si="270"/>
        <v>3860751</v>
      </c>
      <c r="K957" s="183">
        <f t="shared" si="270"/>
        <v>3849111</v>
      </c>
      <c r="L957" s="183">
        <f t="shared" si="270"/>
        <v>1038787</v>
      </c>
      <c r="M957" s="183">
        <f t="shared" si="270"/>
        <v>836073</v>
      </c>
      <c r="N957" s="184">
        <f t="shared" si="270"/>
        <v>0</v>
      </c>
      <c r="O957" s="183">
        <f t="shared" si="270"/>
        <v>0</v>
      </c>
      <c r="P957" s="183">
        <f t="shared" si="270"/>
        <v>29880</v>
      </c>
      <c r="Q957" s="183">
        <f t="shared" si="270"/>
        <v>12559</v>
      </c>
      <c r="R957" s="184">
        <f t="shared" si="270"/>
        <v>23857742</v>
      </c>
      <c r="S957" s="183">
        <f t="shared" si="270"/>
        <v>19267382</v>
      </c>
      <c r="T957" s="183">
        <f t="shared" si="270"/>
        <v>0</v>
      </c>
      <c r="U957" s="183">
        <f t="shared" si="270"/>
        <v>0</v>
      </c>
      <c r="V957" s="184">
        <f t="shared" si="270"/>
        <v>0</v>
      </c>
      <c r="W957" s="183">
        <f t="shared" si="270"/>
        <v>0</v>
      </c>
      <c r="X957" s="183">
        <f t="shared" si="270"/>
        <v>40000</v>
      </c>
      <c r="Y957" s="183">
        <f t="shared" si="270"/>
        <v>31868</v>
      </c>
      <c r="Z957" s="183">
        <f t="shared" si="270"/>
        <v>0</v>
      </c>
      <c r="AA957" s="183">
        <f t="shared" si="270"/>
        <v>0</v>
      </c>
      <c r="AB957" s="184">
        <f t="shared" si="270"/>
        <v>40000</v>
      </c>
      <c r="AC957" s="183">
        <f t="shared" si="270"/>
        <v>31868</v>
      </c>
      <c r="AD957" s="249"/>
    </row>
    <row r="958" spans="1:30" s="87" customFormat="1" ht="16.5" customHeight="1">
      <c r="A958" s="250"/>
      <c r="B958" s="251" t="s">
        <v>99</v>
      </c>
      <c r="C958" s="252"/>
      <c r="D958" s="253" t="s">
        <v>98</v>
      </c>
      <c r="E958" s="254">
        <f>SUM(E959:E1015)</f>
        <v>9733093</v>
      </c>
      <c r="F958" s="254">
        <f>SUM(F959:F1015)</f>
        <v>9134494</v>
      </c>
      <c r="G958" s="255">
        <f t="shared" si="268"/>
        <v>0.9384985841602459</v>
      </c>
      <c r="H958" s="254">
        <f t="shared" ref="H958:AC958" si="271">SUM(H959:H1015)</f>
        <v>9693093</v>
      </c>
      <c r="I958" s="254">
        <f t="shared" si="271"/>
        <v>9102626</v>
      </c>
      <c r="J958" s="254">
        <f t="shared" si="271"/>
        <v>3860751</v>
      </c>
      <c r="K958" s="254">
        <f t="shared" si="271"/>
        <v>3849111</v>
      </c>
      <c r="L958" s="254">
        <f t="shared" si="271"/>
        <v>1038787</v>
      </c>
      <c r="M958" s="254">
        <f t="shared" si="271"/>
        <v>836073</v>
      </c>
      <c r="N958" s="254">
        <f t="shared" si="271"/>
        <v>0</v>
      </c>
      <c r="O958" s="254">
        <f t="shared" si="271"/>
        <v>0</v>
      </c>
      <c r="P958" s="254">
        <f t="shared" si="271"/>
        <v>29880</v>
      </c>
      <c r="Q958" s="254">
        <f t="shared" si="271"/>
        <v>12559</v>
      </c>
      <c r="R958" s="254">
        <f t="shared" si="271"/>
        <v>4763675</v>
      </c>
      <c r="S958" s="254">
        <f t="shared" si="271"/>
        <v>4404883</v>
      </c>
      <c r="T958" s="254">
        <f t="shared" si="271"/>
        <v>0</v>
      </c>
      <c r="U958" s="254">
        <f t="shared" si="271"/>
        <v>0</v>
      </c>
      <c r="V958" s="254">
        <f t="shared" si="271"/>
        <v>0</v>
      </c>
      <c r="W958" s="254">
        <f t="shared" si="271"/>
        <v>0</v>
      </c>
      <c r="X958" s="254">
        <f t="shared" si="271"/>
        <v>40000</v>
      </c>
      <c r="Y958" s="254">
        <f t="shared" si="271"/>
        <v>31868</v>
      </c>
      <c r="Z958" s="254">
        <f t="shared" si="271"/>
        <v>0</v>
      </c>
      <c r="AA958" s="254">
        <f t="shared" si="271"/>
        <v>0</v>
      </c>
      <c r="AB958" s="254">
        <f t="shared" si="271"/>
        <v>40000</v>
      </c>
      <c r="AC958" s="254">
        <f t="shared" si="271"/>
        <v>31868</v>
      </c>
    </row>
    <row r="959" spans="1:30" s="46" customFormat="1" ht="63.75">
      <c r="A959" s="89"/>
      <c r="B959" s="196"/>
      <c r="C959" s="113" t="s">
        <v>97</v>
      </c>
      <c r="D959" s="60" t="s">
        <v>83</v>
      </c>
      <c r="E959" s="149">
        <f>SUM([1]Paragrafy!E947)</f>
        <v>5000</v>
      </c>
      <c r="F959" s="167">
        <f>ROUND([1]Paragrafy!$F947,0)</f>
        <v>4015</v>
      </c>
      <c r="G959" s="80">
        <f t="shared" si="268"/>
        <v>0.80300000000000005</v>
      </c>
      <c r="H959" s="149">
        <f t="shared" ref="H959:H990" si="272">SUM(E959)</f>
        <v>5000</v>
      </c>
      <c r="I959" s="149">
        <f t="shared" ref="I959:I990" si="273">SUM(F959)</f>
        <v>4015</v>
      </c>
      <c r="J959" s="149">
        <v>0</v>
      </c>
      <c r="K959" s="149">
        <v>0</v>
      </c>
      <c r="L959" s="149">
        <v>0</v>
      </c>
      <c r="M959" s="149">
        <v>0</v>
      </c>
      <c r="N959" s="150">
        <v>0</v>
      </c>
      <c r="O959" s="149">
        <v>0</v>
      </c>
      <c r="P959" s="149">
        <v>0</v>
      </c>
      <c r="Q959" s="149">
        <v>0</v>
      </c>
      <c r="R959" s="150">
        <f t="shared" ref="R959:S961" si="274">SUM(H959)</f>
        <v>5000</v>
      </c>
      <c r="S959" s="149">
        <f t="shared" si="274"/>
        <v>4015</v>
      </c>
      <c r="T959" s="149">
        <v>0</v>
      </c>
      <c r="U959" s="149">
        <v>0</v>
      </c>
      <c r="V959" s="149">
        <v>0</v>
      </c>
      <c r="W959" s="149">
        <v>0</v>
      </c>
      <c r="X959" s="149">
        <v>0</v>
      </c>
      <c r="Y959" s="149">
        <v>0</v>
      </c>
      <c r="Z959" s="149">
        <v>0</v>
      </c>
      <c r="AA959" s="149">
        <v>0</v>
      </c>
      <c r="AB959" s="149">
        <v>0</v>
      </c>
      <c r="AC959" s="149">
        <v>0</v>
      </c>
    </row>
    <row r="960" spans="1:30" ht="60" customHeight="1">
      <c r="A960" s="64"/>
      <c r="B960" s="82"/>
      <c r="C960" s="59">
        <v>2918</v>
      </c>
      <c r="D960" s="60" t="s">
        <v>83</v>
      </c>
      <c r="E960" s="51">
        <f>SUM([1]Paragrafy!E948)</f>
        <v>12217</v>
      </c>
      <c r="F960" s="52">
        <f>ROUND([1]Paragrafy!$F948,0)</f>
        <v>10191</v>
      </c>
      <c r="G960" s="53">
        <f t="shared" si="268"/>
        <v>0.83416550708029791</v>
      </c>
      <c r="H960" s="51">
        <f t="shared" si="272"/>
        <v>12217</v>
      </c>
      <c r="I960" s="51">
        <f t="shared" si="273"/>
        <v>10191</v>
      </c>
      <c r="J960" s="51">
        <v>0</v>
      </c>
      <c r="K960" s="51">
        <v>0</v>
      </c>
      <c r="L960" s="51">
        <v>0</v>
      </c>
      <c r="M960" s="51">
        <v>0</v>
      </c>
      <c r="N960" s="54">
        <v>0</v>
      </c>
      <c r="O960" s="51">
        <v>0</v>
      </c>
      <c r="P960" s="51">
        <v>0</v>
      </c>
      <c r="Q960" s="51">
        <v>0</v>
      </c>
      <c r="R960" s="54">
        <f t="shared" si="274"/>
        <v>12217</v>
      </c>
      <c r="S960" s="51">
        <f t="shared" si="274"/>
        <v>10191</v>
      </c>
      <c r="T960" s="51">
        <v>0</v>
      </c>
      <c r="U960" s="51">
        <v>0</v>
      </c>
      <c r="V960" s="54">
        <v>0</v>
      </c>
      <c r="W960" s="51">
        <v>0</v>
      </c>
      <c r="X960" s="51">
        <v>0</v>
      </c>
      <c r="Y960" s="51">
        <v>0</v>
      </c>
      <c r="Z960" s="51">
        <v>0</v>
      </c>
      <c r="AA960" s="51">
        <v>0</v>
      </c>
      <c r="AB960" s="54">
        <v>0</v>
      </c>
      <c r="AC960" s="55">
        <v>0</v>
      </c>
    </row>
    <row r="961" spans="1:29" ht="57.75" customHeight="1">
      <c r="A961" s="64"/>
      <c r="B961" s="82"/>
      <c r="C961" s="59">
        <v>2919</v>
      </c>
      <c r="D961" s="60" t="s">
        <v>83</v>
      </c>
      <c r="E961" s="51">
        <f>SUM([1]Paragrafy!E949)</f>
        <v>1274</v>
      </c>
      <c r="F961" s="52">
        <f>ROUND([1]Paragrafy!$F949,0)</f>
        <v>0</v>
      </c>
      <c r="G961" s="53">
        <f t="shared" si="268"/>
        <v>0</v>
      </c>
      <c r="H961" s="51">
        <f t="shared" si="272"/>
        <v>1274</v>
      </c>
      <c r="I961" s="51">
        <f t="shared" si="273"/>
        <v>0</v>
      </c>
      <c r="J961" s="51">
        <v>0</v>
      </c>
      <c r="K961" s="51">
        <v>0</v>
      </c>
      <c r="L961" s="51">
        <v>0</v>
      </c>
      <c r="M961" s="51">
        <v>0</v>
      </c>
      <c r="N961" s="54">
        <v>0</v>
      </c>
      <c r="O961" s="51">
        <v>0</v>
      </c>
      <c r="P961" s="51">
        <v>0</v>
      </c>
      <c r="Q961" s="51">
        <v>0</v>
      </c>
      <c r="R961" s="54">
        <f t="shared" si="274"/>
        <v>1274</v>
      </c>
      <c r="S961" s="51">
        <f t="shared" si="274"/>
        <v>0</v>
      </c>
      <c r="T961" s="51">
        <v>0</v>
      </c>
      <c r="U961" s="51">
        <v>0</v>
      </c>
      <c r="V961" s="54">
        <v>0</v>
      </c>
      <c r="W961" s="51">
        <v>0</v>
      </c>
      <c r="X961" s="51">
        <v>0</v>
      </c>
      <c r="Y961" s="51">
        <v>0</v>
      </c>
      <c r="Z961" s="51">
        <v>0</v>
      </c>
      <c r="AA961" s="51">
        <v>0</v>
      </c>
      <c r="AB961" s="54">
        <v>0</v>
      </c>
      <c r="AC961" s="55">
        <v>0</v>
      </c>
    </row>
    <row r="962" spans="1:29" ht="12.75" customHeight="1">
      <c r="A962" s="64"/>
      <c r="B962" s="82"/>
      <c r="C962" s="59">
        <v>3020</v>
      </c>
      <c r="D962" s="60" t="s">
        <v>40</v>
      </c>
      <c r="E962" s="51">
        <f>SUM([1]Paragrafy!E950)</f>
        <v>29780</v>
      </c>
      <c r="F962" s="52">
        <f>ROUND([1]Paragrafy!$F950,0)</f>
        <v>12559</v>
      </c>
      <c r="G962" s="53">
        <f t="shared" si="268"/>
        <v>0.42172599059771659</v>
      </c>
      <c r="H962" s="51">
        <f t="shared" si="272"/>
        <v>29780</v>
      </c>
      <c r="I962" s="51">
        <f t="shared" si="273"/>
        <v>12559</v>
      </c>
      <c r="J962" s="51">
        <v>0</v>
      </c>
      <c r="K962" s="51">
        <v>0</v>
      </c>
      <c r="L962" s="51">
        <v>0</v>
      </c>
      <c r="M962" s="51">
        <v>0</v>
      </c>
      <c r="N962" s="54">
        <v>0</v>
      </c>
      <c r="O962" s="51">
        <v>0</v>
      </c>
      <c r="P962" s="51">
        <f>SUM(H962)</f>
        <v>29780</v>
      </c>
      <c r="Q962" s="51">
        <f>SUM(I962)</f>
        <v>12559</v>
      </c>
      <c r="R962" s="54">
        <v>0</v>
      </c>
      <c r="S962" s="51">
        <v>0</v>
      </c>
      <c r="T962" s="51">
        <v>0</v>
      </c>
      <c r="U962" s="51">
        <v>0</v>
      </c>
      <c r="V962" s="54">
        <v>0</v>
      </c>
      <c r="W962" s="51">
        <v>0</v>
      </c>
      <c r="X962" s="51">
        <v>0</v>
      </c>
      <c r="Y962" s="51">
        <v>0</v>
      </c>
      <c r="Z962" s="51">
        <v>0</v>
      </c>
      <c r="AA962" s="51">
        <v>0</v>
      </c>
      <c r="AB962" s="54">
        <v>0</v>
      </c>
      <c r="AC962" s="55">
        <v>0</v>
      </c>
    </row>
    <row r="963" spans="1:29">
      <c r="A963" s="64"/>
      <c r="B963" s="82"/>
      <c r="C963" s="59">
        <v>3030</v>
      </c>
      <c r="D963" s="60" t="s">
        <v>96</v>
      </c>
      <c r="E963" s="51">
        <f>SUM([1]Paragrafy!E951)</f>
        <v>100</v>
      </c>
      <c r="F963" s="52">
        <f>ROUND([1]Paragrafy!$F951,0)</f>
        <v>0</v>
      </c>
      <c r="G963" s="53">
        <f t="shared" si="268"/>
        <v>0</v>
      </c>
      <c r="H963" s="51">
        <f t="shared" si="272"/>
        <v>100</v>
      </c>
      <c r="I963" s="51">
        <f t="shared" si="273"/>
        <v>0</v>
      </c>
      <c r="J963" s="51">
        <v>0</v>
      </c>
      <c r="K963" s="51">
        <v>0</v>
      </c>
      <c r="L963" s="51"/>
      <c r="M963" s="51">
        <v>0</v>
      </c>
      <c r="N963" s="54"/>
      <c r="O963" s="51">
        <v>0</v>
      </c>
      <c r="P963" s="51">
        <f>SUM(H963)</f>
        <v>100</v>
      </c>
      <c r="Q963" s="51">
        <f>SUM(I963)</f>
        <v>0</v>
      </c>
      <c r="R963" s="54">
        <v>0</v>
      </c>
      <c r="S963" s="51">
        <v>0</v>
      </c>
      <c r="T963" s="51">
        <v>0</v>
      </c>
      <c r="U963" s="51">
        <v>0</v>
      </c>
      <c r="V963" s="54">
        <v>0</v>
      </c>
      <c r="W963" s="51">
        <v>0</v>
      </c>
      <c r="X963" s="51">
        <v>0</v>
      </c>
      <c r="Y963" s="51">
        <v>0</v>
      </c>
      <c r="Z963" s="51">
        <v>0</v>
      </c>
      <c r="AA963" s="51">
        <v>0</v>
      </c>
      <c r="AB963" s="54">
        <v>0</v>
      </c>
      <c r="AC963" s="55">
        <v>0</v>
      </c>
    </row>
    <row r="964" spans="1:29">
      <c r="A964" s="64"/>
      <c r="B964" s="82"/>
      <c r="C964" s="59">
        <v>4010</v>
      </c>
      <c r="D964" s="60" t="s">
        <v>39</v>
      </c>
      <c r="E964" s="51">
        <f>SUM([1]Paragrafy!E952)</f>
        <v>3010419</v>
      </c>
      <c r="F964" s="52">
        <f>ROUND([1]Paragrafy!$F952,0)</f>
        <v>3007494</v>
      </c>
      <c r="G964" s="53">
        <f t="shared" si="268"/>
        <v>0.99902837445551596</v>
      </c>
      <c r="H964" s="51">
        <f t="shared" si="272"/>
        <v>3010419</v>
      </c>
      <c r="I964" s="51">
        <f t="shared" si="273"/>
        <v>3007494</v>
      </c>
      <c r="J964" s="51">
        <f>SUM(H964)</f>
        <v>3010419</v>
      </c>
      <c r="K964" s="51">
        <f>SUM(I964)</f>
        <v>3007494</v>
      </c>
      <c r="L964" s="51">
        <v>0</v>
      </c>
      <c r="M964" s="51">
        <v>0</v>
      </c>
      <c r="N964" s="54">
        <v>0</v>
      </c>
      <c r="O964" s="51">
        <v>0</v>
      </c>
      <c r="P964" s="51">
        <v>0</v>
      </c>
      <c r="Q964" s="51">
        <v>0</v>
      </c>
      <c r="R964" s="54">
        <v>0</v>
      </c>
      <c r="S964" s="51">
        <v>0</v>
      </c>
      <c r="T964" s="51">
        <v>0</v>
      </c>
      <c r="U964" s="51">
        <v>0</v>
      </c>
      <c r="V964" s="54">
        <v>0</v>
      </c>
      <c r="W964" s="51">
        <v>0</v>
      </c>
      <c r="X964" s="51">
        <v>0</v>
      </c>
      <c r="Y964" s="51">
        <v>0</v>
      </c>
      <c r="Z964" s="51">
        <v>0</v>
      </c>
      <c r="AA964" s="51">
        <v>0</v>
      </c>
      <c r="AB964" s="54">
        <v>0</v>
      </c>
      <c r="AC964" s="55">
        <v>0</v>
      </c>
    </row>
    <row r="965" spans="1:29">
      <c r="A965" s="64"/>
      <c r="B965" s="82"/>
      <c r="C965" s="59">
        <v>4018</v>
      </c>
      <c r="D965" s="60" t="s">
        <v>39</v>
      </c>
      <c r="E965" s="51">
        <f>SUM([1]Paragrafy!E953)</f>
        <v>2396152</v>
      </c>
      <c r="F965" s="52">
        <f>ROUND([1]Paragrafy!$F953,0)</f>
        <v>2233203</v>
      </c>
      <c r="G965" s="53">
        <f t="shared" si="268"/>
        <v>0.93199554953108155</v>
      </c>
      <c r="H965" s="51">
        <f t="shared" si="272"/>
        <v>2396152</v>
      </c>
      <c r="I965" s="51">
        <f t="shared" si="273"/>
        <v>2233203</v>
      </c>
      <c r="J965" s="51">
        <v>0</v>
      </c>
      <c r="K965" s="51">
        <v>0</v>
      </c>
      <c r="L965" s="51">
        <v>0</v>
      </c>
      <c r="M965" s="51">
        <v>0</v>
      </c>
      <c r="N965" s="54">
        <v>0</v>
      </c>
      <c r="O965" s="51">
        <v>0</v>
      </c>
      <c r="P965" s="51">
        <v>0</v>
      </c>
      <c r="Q965" s="51">
        <v>0</v>
      </c>
      <c r="R965" s="54">
        <f>SUM(E965)</f>
        <v>2396152</v>
      </c>
      <c r="S965" s="51">
        <f>SUM(F965)</f>
        <v>2233203</v>
      </c>
      <c r="T965" s="51">
        <v>0</v>
      </c>
      <c r="U965" s="51">
        <v>0</v>
      </c>
      <c r="V965" s="54">
        <v>0</v>
      </c>
      <c r="W965" s="51">
        <v>0</v>
      </c>
      <c r="X965" s="51">
        <v>0</v>
      </c>
      <c r="Y965" s="51">
        <v>0</v>
      </c>
      <c r="Z965" s="51">
        <v>0</v>
      </c>
      <c r="AA965" s="51">
        <v>0</v>
      </c>
      <c r="AB965" s="54">
        <v>0</v>
      </c>
      <c r="AC965" s="55">
        <v>0</v>
      </c>
    </row>
    <row r="966" spans="1:29">
      <c r="A966" s="64"/>
      <c r="B966" s="82"/>
      <c r="C966" s="59">
        <v>4019</v>
      </c>
      <c r="D966" s="60" t="s">
        <v>39</v>
      </c>
      <c r="E966" s="51">
        <f>SUM([1]Paragrafy!E954)</f>
        <v>422201</v>
      </c>
      <c r="F966" s="52">
        <f>ROUND([1]Paragrafy!$F954,0)</f>
        <v>393698</v>
      </c>
      <c r="G966" s="53">
        <f t="shared" si="268"/>
        <v>0.93248950144599374</v>
      </c>
      <c r="H966" s="51">
        <f t="shared" si="272"/>
        <v>422201</v>
      </c>
      <c r="I966" s="51">
        <f t="shared" si="273"/>
        <v>393698</v>
      </c>
      <c r="J966" s="51">
        <v>0</v>
      </c>
      <c r="K966" s="51">
        <v>0</v>
      </c>
      <c r="L966" s="51">
        <v>0</v>
      </c>
      <c r="M966" s="51">
        <v>0</v>
      </c>
      <c r="N966" s="54">
        <v>0</v>
      </c>
      <c r="O966" s="51">
        <v>0</v>
      </c>
      <c r="P966" s="51">
        <v>0</v>
      </c>
      <c r="Q966" s="51">
        <v>0</v>
      </c>
      <c r="R966" s="54">
        <f>SUM(E966)</f>
        <v>422201</v>
      </c>
      <c r="S966" s="51">
        <f>SUM(F966)</f>
        <v>393698</v>
      </c>
      <c r="T966" s="51">
        <v>0</v>
      </c>
      <c r="U966" s="51">
        <v>0</v>
      </c>
      <c r="V966" s="54">
        <v>0</v>
      </c>
      <c r="W966" s="51">
        <v>0</v>
      </c>
      <c r="X966" s="51">
        <v>0</v>
      </c>
      <c r="Y966" s="51">
        <v>0</v>
      </c>
      <c r="Z966" s="51">
        <v>0</v>
      </c>
      <c r="AA966" s="51">
        <v>0</v>
      </c>
      <c r="AB966" s="54">
        <v>0</v>
      </c>
      <c r="AC966" s="55">
        <v>0</v>
      </c>
    </row>
    <row r="967" spans="1:29">
      <c r="A967" s="64"/>
      <c r="B967" s="82"/>
      <c r="C967" s="59">
        <v>4040</v>
      </c>
      <c r="D967" s="60" t="s">
        <v>38</v>
      </c>
      <c r="E967" s="51">
        <f>SUM([1]Paragrafy!E955)</f>
        <v>238192</v>
      </c>
      <c r="F967" s="52">
        <f>ROUND([1]Paragrafy!$F955,0)</f>
        <v>237874</v>
      </c>
      <c r="G967" s="53">
        <f t="shared" si="268"/>
        <v>0.99866494256734062</v>
      </c>
      <c r="H967" s="51">
        <f t="shared" si="272"/>
        <v>238192</v>
      </c>
      <c r="I967" s="51">
        <f t="shared" si="273"/>
        <v>237874</v>
      </c>
      <c r="J967" s="51">
        <f>SUM(H967)</f>
        <v>238192</v>
      </c>
      <c r="K967" s="51">
        <f>SUM(I967)</f>
        <v>237874</v>
      </c>
      <c r="L967" s="51">
        <v>0</v>
      </c>
      <c r="M967" s="51">
        <v>0</v>
      </c>
      <c r="N967" s="54">
        <v>0</v>
      </c>
      <c r="O967" s="51">
        <v>0</v>
      </c>
      <c r="P967" s="51">
        <v>0</v>
      </c>
      <c r="Q967" s="51">
        <v>0</v>
      </c>
      <c r="R967" s="54">
        <v>0</v>
      </c>
      <c r="S967" s="51">
        <v>0</v>
      </c>
      <c r="T967" s="51">
        <v>0</v>
      </c>
      <c r="U967" s="51">
        <v>0</v>
      </c>
      <c r="V967" s="54">
        <v>0</v>
      </c>
      <c r="W967" s="51">
        <v>0</v>
      </c>
      <c r="X967" s="51">
        <v>0</v>
      </c>
      <c r="Y967" s="51">
        <v>0</v>
      </c>
      <c r="Z967" s="51">
        <v>0</v>
      </c>
      <c r="AA967" s="51">
        <v>0</v>
      </c>
      <c r="AB967" s="54">
        <v>0</v>
      </c>
      <c r="AC967" s="55">
        <v>0</v>
      </c>
    </row>
    <row r="968" spans="1:29">
      <c r="A968" s="64"/>
      <c r="B968" s="82"/>
      <c r="C968" s="59">
        <v>4048</v>
      </c>
      <c r="D968" s="60" t="s">
        <v>38</v>
      </c>
      <c r="E968" s="51">
        <f>SUM([1]Paragrafy!E956)</f>
        <v>173924</v>
      </c>
      <c r="F968" s="52">
        <f>ROUND([1]Paragrafy!$F956,0)</f>
        <v>170936</v>
      </c>
      <c r="G968" s="53">
        <f t="shared" si="268"/>
        <v>0.98282008233481288</v>
      </c>
      <c r="H968" s="51">
        <f t="shared" si="272"/>
        <v>173924</v>
      </c>
      <c r="I968" s="51">
        <f t="shared" si="273"/>
        <v>170936</v>
      </c>
      <c r="J968" s="51">
        <v>0</v>
      </c>
      <c r="K968" s="51">
        <v>0</v>
      </c>
      <c r="L968" s="51">
        <v>0</v>
      </c>
      <c r="M968" s="51">
        <v>0</v>
      </c>
      <c r="N968" s="54">
        <v>0</v>
      </c>
      <c r="O968" s="51">
        <v>0</v>
      </c>
      <c r="P968" s="51">
        <v>0</v>
      </c>
      <c r="Q968" s="51">
        <v>0</v>
      </c>
      <c r="R968" s="54">
        <f>SUM(E968)</f>
        <v>173924</v>
      </c>
      <c r="S968" s="51">
        <f>SUM(F968)</f>
        <v>170936</v>
      </c>
      <c r="T968" s="51">
        <v>0</v>
      </c>
      <c r="U968" s="51">
        <v>0</v>
      </c>
      <c r="V968" s="54">
        <v>0</v>
      </c>
      <c r="W968" s="51">
        <v>0</v>
      </c>
      <c r="X968" s="51">
        <v>0</v>
      </c>
      <c r="Y968" s="51">
        <v>0</v>
      </c>
      <c r="Z968" s="51">
        <v>0</v>
      </c>
      <c r="AA968" s="51">
        <v>0</v>
      </c>
      <c r="AB968" s="54">
        <v>0</v>
      </c>
      <c r="AC968" s="55">
        <v>0</v>
      </c>
    </row>
    <row r="969" spans="1:29">
      <c r="A969" s="64"/>
      <c r="B969" s="82"/>
      <c r="C969" s="59">
        <v>4049</v>
      </c>
      <c r="D969" s="60" t="s">
        <v>38</v>
      </c>
      <c r="E969" s="51">
        <f>SUM([1]Paragrafy!E957)</f>
        <v>30692</v>
      </c>
      <c r="F969" s="52">
        <f>ROUND([1]Paragrafy!$F957,0)</f>
        <v>30165</v>
      </c>
      <c r="G969" s="53">
        <f t="shared" si="268"/>
        <v>0.9828294017985143</v>
      </c>
      <c r="H969" s="51">
        <f t="shared" si="272"/>
        <v>30692</v>
      </c>
      <c r="I969" s="51">
        <f t="shared" si="273"/>
        <v>30165</v>
      </c>
      <c r="J969" s="51">
        <v>0</v>
      </c>
      <c r="K969" s="51">
        <v>0</v>
      </c>
      <c r="L969" s="51">
        <v>0</v>
      </c>
      <c r="M969" s="51">
        <v>0</v>
      </c>
      <c r="N969" s="54">
        <v>0</v>
      </c>
      <c r="O969" s="51">
        <v>0</v>
      </c>
      <c r="P969" s="51">
        <v>0</v>
      </c>
      <c r="Q969" s="51">
        <v>0</v>
      </c>
      <c r="R969" s="54">
        <f>SUM(E969)</f>
        <v>30692</v>
      </c>
      <c r="S969" s="51">
        <f>SUM(F969)</f>
        <v>30165</v>
      </c>
      <c r="T969" s="51">
        <v>0</v>
      </c>
      <c r="U969" s="51">
        <v>0</v>
      </c>
      <c r="V969" s="54">
        <v>0</v>
      </c>
      <c r="W969" s="51">
        <v>0</v>
      </c>
      <c r="X969" s="51">
        <v>0</v>
      </c>
      <c r="Y969" s="51">
        <v>0</v>
      </c>
      <c r="Z969" s="51">
        <v>0</v>
      </c>
      <c r="AA969" s="51">
        <v>0</v>
      </c>
      <c r="AB969" s="54">
        <v>0</v>
      </c>
      <c r="AC969" s="55">
        <v>0</v>
      </c>
    </row>
    <row r="970" spans="1:29">
      <c r="A970" s="64"/>
      <c r="B970" s="82"/>
      <c r="C970" s="59">
        <v>4110</v>
      </c>
      <c r="D970" s="60" t="s">
        <v>5</v>
      </c>
      <c r="E970" s="51">
        <f>SUM([1]Paragrafy!E958)</f>
        <v>540807</v>
      </c>
      <c r="F970" s="52">
        <f>ROUND([1]Paragrafy!$F958,0)</f>
        <v>535524</v>
      </c>
      <c r="G970" s="53">
        <f t="shared" si="268"/>
        <v>0.99023126549767293</v>
      </c>
      <c r="H970" s="51">
        <f t="shared" si="272"/>
        <v>540807</v>
      </c>
      <c r="I970" s="51">
        <f t="shared" si="273"/>
        <v>535524</v>
      </c>
      <c r="J970" s="51">
        <f>SUM(H970)</f>
        <v>540807</v>
      </c>
      <c r="K970" s="51">
        <f>SUM(I970)</f>
        <v>535524</v>
      </c>
      <c r="L970" s="51">
        <v>0</v>
      </c>
      <c r="M970" s="51">
        <v>0</v>
      </c>
      <c r="N970" s="54">
        <v>0</v>
      </c>
      <c r="O970" s="51">
        <v>0</v>
      </c>
      <c r="P970" s="51">
        <v>0</v>
      </c>
      <c r="Q970" s="51">
        <v>0</v>
      </c>
      <c r="R970" s="54">
        <v>0</v>
      </c>
      <c r="S970" s="51">
        <v>0</v>
      </c>
      <c r="T970" s="51">
        <v>0</v>
      </c>
      <c r="U970" s="51">
        <v>0</v>
      </c>
      <c r="V970" s="54">
        <v>0</v>
      </c>
      <c r="W970" s="51">
        <v>0</v>
      </c>
      <c r="X970" s="51">
        <v>0</v>
      </c>
      <c r="Y970" s="51">
        <v>0</v>
      </c>
      <c r="Z970" s="51">
        <v>0</v>
      </c>
      <c r="AA970" s="51">
        <v>0</v>
      </c>
      <c r="AB970" s="54">
        <v>0</v>
      </c>
      <c r="AC970" s="55">
        <v>0</v>
      </c>
    </row>
    <row r="971" spans="1:29">
      <c r="A971" s="64"/>
      <c r="B971" s="82"/>
      <c r="C971" s="59">
        <v>4118</v>
      </c>
      <c r="D971" s="60" t="s">
        <v>5</v>
      </c>
      <c r="E971" s="51">
        <f>SUM([1]Paragrafy!E959)</f>
        <v>433512</v>
      </c>
      <c r="F971" s="52">
        <f>ROUND([1]Paragrafy!$F959,0)</f>
        <v>402495</v>
      </c>
      <c r="G971" s="53">
        <f t="shared" si="268"/>
        <v>0.92845180756242041</v>
      </c>
      <c r="H971" s="51">
        <f t="shared" si="272"/>
        <v>433512</v>
      </c>
      <c r="I971" s="51">
        <f t="shared" si="273"/>
        <v>402495</v>
      </c>
      <c r="J971" s="51">
        <v>0</v>
      </c>
      <c r="K971" s="51">
        <v>0</v>
      </c>
      <c r="L971" s="51">
        <v>0</v>
      </c>
      <c r="M971" s="51">
        <v>0</v>
      </c>
      <c r="N971" s="54">
        <v>0</v>
      </c>
      <c r="O971" s="51">
        <v>0</v>
      </c>
      <c r="P971" s="51">
        <v>0</v>
      </c>
      <c r="Q971" s="51">
        <v>0</v>
      </c>
      <c r="R971" s="54">
        <f>SUM(E971)</f>
        <v>433512</v>
      </c>
      <c r="S971" s="51">
        <f>SUM(F971)</f>
        <v>402495</v>
      </c>
      <c r="T971" s="51">
        <v>0</v>
      </c>
      <c r="U971" s="51">
        <v>0</v>
      </c>
      <c r="V971" s="54">
        <v>0</v>
      </c>
      <c r="W971" s="51">
        <v>0</v>
      </c>
      <c r="X971" s="51">
        <v>0</v>
      </c>
      <c r="Y971" s="51">
        <v>0</v>
      </c>
      <c r="Z971" s="51">
        <v>0</v>
      </c>
      <c r="AA971" s="51">
        <v>0</v>
      </c>
      <c r="AB971" s="54">
        <v>0</v>
      </c>
      <c r="AC971" s="55">
        <v>0</v>
      </c>
    </row>
    <row r="972" spans="1:29">
      <c r="A972" s="64"/>
      <c r="B972" s="82"/>
      <c r="C972" s="59">
        <v>4119</v>
      </c>
      <c r="D972" s="60" t="s">
        <v>5</v>
      </c>
      <c r="E972" s="51">
        <f>SUM([1]Paragrafy!E960)</f>
        <v>76391</v>
      </c>
      <c r="F972" s="52">
        <f>ROUND([1]Paragrafy!$F960,0)</f>
        <v>70972</v>
      </c>
      <c r="G972" s="53">
        <f t="shared" si="268"/>
        <v>0.9290623240957705</v>
      </c>
      <c r="H972" s="51">
        <f t="shared" si="272"/>
        <v>76391</v>
      </c>
      <c r="I972" s="51">
        <f t="shared" si="273"/>
        <v>70972</v>
      </c>
      <c r="J972" s="51">
        <v>0</v>
      </c>
      <c r="K972" s="51">
        <v>0</v>
      </c>
      <c r="L972" s="51">
        <v>0</v>
      </c>
      <c r="M972" s="51">
        <v>0</v>
      </c>
      <c r="N972" s="54">
        <v>0</v>
      </c>
      <c r="O972" s="51">
        <v>0</v>
      </c>
      <c r="P972" s="51">
        <v>0</v>
      </c>
      <c r="Q972" s="51">
        <v>0</v>
      </c>
      <c r="R972" s="54">
        <f>SUM(E972)</f>
        <v>76391</v>
      </c>
      <c r="S972" s="51">
        <f>SUM(F972)</f>
        <v>70972</v>
      </c>
      <c r="T972" s="51">
        <v>0</v>
      </c>
      <c r="U972" s="51">
        <v>0</v>
      </c>
      <c r="V972" s="54">
        <v>0</v>
      </c>
      <c r="W972" s="51">
        <v>0</v>
      </c>
      <c r="X972" s="51">
        <v>0</v>
      </c>
      <c r="Y972" s="51">
        <v>0</v>
      </c>
      <c r="Z972" s="51">
        <v>0</v>
      </c>
      <c r="AA972" s="51">
        <v>0</v>
      </c>
      <c r="AB972" s="54">
        <v>0</v>
      </c>
      <c r="AC972" s="55">
        <v>0</v>
      </c>
    </row>
    <row r="973" spans="1:29">
      <c r="A973" s="64"/>
      <c r="B973" s="82"/>
      <c r="C973" s="59">
        <v>4120</v>
      </c>
      <c r="D973" s="60" t="s">
        <v>4</v>
      </c>
      <c r="E973" s="51">
        <f>SUM([1]Paragrafy!E961)</f>
        <v>60093</v>
      </c>
      <c r="F973" s="52">
        <f>ROUND([1]Paragrafy!$F961,0)</f>
        <v>58029</v>
      </c>
      <c r="G973" s="53">
        <f t="shared" si="268"/>
        <v>0.96565323748190302</v>
      </c>
      <c r="H973" s="51">
        <f t="shared" si="272"/>
        <v>60093</v>
      </c>
      <c r="I973" s="51">
        <f t="shared" si="273"/>
        <v>58029</v>
      </c>
      <c r="J973" s="51">
        <f>SUM(H973)</f>
        <v>60093</v>
      </c>
      <c r="K973" s="51">
        <f>SUM(I973)</f>
        <v>58029</v>
      </c>
      <c r="L973" s="51">
        <v>0</v>
      </c>
      <c r="M973" s="51">
        <v>0</v>
      </c>
      <c r="N973" s="54">
        <v>0</v>
      </c>
      <c r="O973" s="51">
        <v>0</v>
      </c>
      <c r="P973" s="51">
        <v>0</v>
      </c>
      <c r="Q973" s="51">
        <v>0</v>
      </c>
      <c r="R973" s="54">
        <v>0</v>
      </c>
      <c r="S973" s="51">
        <v>0</v>
      </c>
      <c r="T973" s="51">
        <v>0</v>
      </c>
      <c r="U973" s="51">
        <v>0</v>
      </c>
      <c r="V973" s="54">
        <v>0</v>
      </c>
      <c r="W973" s="51">
        <v>0</v>
      </c>
      <c r="X973" s="51">
        <v>0</v>
      </c>
      <c r="Y973" s="51">
        <v>0</v>
      </c>
      <c r="Z973" s="51">
        <v>0</v>
      </c>
      <c r="AA973" s="51">
        <v>0</v>
      </c>
      <c r="AB973" s="54">
        <v>0</v>
      </c>
      <c r="AC973" s="55">
        <v>0</v>
      </c>
    </row>
    <row r="974" spans="1:29">
      <c r="A974" s="64"/>
      <c r="B974" s="82"/>
      <c r="C974" s="59">
        <v>4128</v>
      </c>
      <c r="D974" s="60" t="s">
        <v>4</v>
      </c>
      <c r="E974" s="51">
        <f>SUM([1]Paragrafy!E962)</f>
        <v>51546</v>
      </c>
      <c r="F974" s="52">
        <f>ROUND([1]Paragrafy!$F962,0)</f>
        <v>45277</v>
      </c>
      <c r="G974" s="53">
        <f t="shared" si="268"/>
        <v>0.87838047569161526</v>
      </c>
      <c r="H974" s="51">
        <f t="shared" si="272"/>
        <v>51546</v>
      </c>
      <c r="I974" s="51">
        <f t="shared" si="273"/>
        <v>45277</v>
      </c>
      <c r="J974" s="51">
        <v>0</v>
      </c>
      <c r="K974" s="51">
        <v>0</v>
      </c>
      <c r="L974" s="51">
        <v>0</v>
      </c>
      <c r="M974" s="51">
        <v>0</v>
      </c>
      <c r="N974" s="54">
        <v>0</v>
      </c>
      <c r="O974" s="51">
        <v>0</v>
      </c>
      <c r="P974" s="51">
        <v>0</v>
      </c>
      <c r="Q974" s="51">
        <v>0</v>
      </c>
      <c r="R974" s="54">
        <f>SUM(E974)</f>
        <v>51546</v>
      </c>
      <c r="S974" s="51">
        <f>SUM(F974)</f>
        <v>45277</v>
      </c>
      <c r="T974" s="51">
        <v>0</v>
      </c>
      <c r="U974" s="51">
        <v>0</v>
      </c>
      <c r="V974" s="54">
        <v>0</v>
      </c>
      <c r="W974" s="51">
        <v>0</v>
      </c>
      <c r="X974" s="51">
        <v>0</v>
      </c>
      <c r="Y974" s="51">
        <v>0</v>
      </c>
      <c r="Z974" s="51">
        <v>0</v>
      </c>
      <c r="AA974" s="51">
        <v>0</v>
      </c>
      <c r="AB974" s="54">
        <v>0</v>
      </c>
      <c r="AC974" s="55">
        <v>0</v>
      </c>
    </row>
    <row r="975" spans="1:29" s="2" customFormat="1">
      <c r="A975" s="64"/>
      <c r="B975" s="82"/>
      <c r="C975" s="59">
        <v>4129</v>
      </c>
      <c r="D975" s="60" t="s">
        <v>4</v>
      </c>
      <c r="E975" s="51">
        <f>SUM([1]Paragrafy!E963)</f>
        <v>9081</v>
      </c>
      <c r="F975" s="52">
        <f>ROUND([1]Paragrafy!$F963,0)</f>
        <v>7984</v>
      </c>
      <c r="G975" s="53">
        <f t="shared" si="268"/>
        <v>0.87919832617553129</v>
      </c>
      <c r="H975" s="51">
        <f t="shared" si="272"/>
        <v>9081</v>
      </c>
      <c r="I975" s="51">
        <f t="shared" si="273"/>
        <v>7984</v>
      </c>
      <c r="J975" s="51">
        <v>0</v>
      </c>
      <c r="K975" s="51">
        <v>0</v>
      </c>
      <c r="L975" s="51">
        <v>0</v>
      </c>
      <c r="M975" s="51">
        <v>0</v>
      </c>
      <c r="N975" s="54">
        <v>0</v>
      </c>
      <c r="O975" s="51">
        <v>0</v>
      </c>
      <c r="P975" s="51">
        <v>0</v>
      </c>
      <c r="Q975" s="51">
        <v>0</v>
      </c>
      <c r="R975" s="54">
        <f>SUM(E975)</f>
        <v>9081</v>
      </c>
      <c r="S975" s="51">
        <f>SUM(F975)</f>
        <v>7984</v>
      </c>
      <c r="T975" s="51">
        <v>0</v>
      </c>
      <c r="U975" s="51">
        <v>0</v>
      </c>
      <c r="V975" s="54">
        <v>0</v>
      </c>
      <c r="W975" s="51">
        <v>0</v>
      </c>
      <c r="X975" s="51">
        <v>0</v>
      </c>
      <c r="Y975" s="51">
        <v>0</v>
      </c>
      <c r="Z975" s="51">
        <v>0</v>
      </c>
      <c r="AA975" s="51">
        <v>0</v>
      </c>
      <c r="AB975" s="54">
        <v>0</v>
      </c>
      <c r="AC975" s="55">
        <v>0</v>
      </c>
    </row>
    <row r="976" spans="1:29" s="2" customFormat="1" ht="25.5">
      <c r="A976" s="64"/>
      <c r="B976" s="82"/>
      <c r="C976" s="59">
        <v>4140</v>
      </c>
      <c r="D976" s="60" t="s">
        <v>95</v>
      </c>
      <c r="E976" s="51">
        <f>SUM([1]Paragrafy!E964)</f>
        <v>1000</v>
      </c>
      <c r="F976" s="52">
        <f>ROUND([1]Paragrafy!$F964,0)</f>
        <v>0</v>
      </c>
      <c r="G976" s="53">
        <f t="shared" si="268"/>
        <v>0</v>
      </c>
      <c r="H976" s="51">
        <f t="shared" si="272"/>
        <v>1000</v>
      </c>
      <c r="I976" s="51">
        <f t="shared" si="273"/>
        <v>0</v>
      </c>
      <c r="J976" s="51">
        <v>0</v>
      </c>
      <c r="K976" s="51">
        <v>0</v>
      </c>
      <c r="L976" s="51">
        <f>SUM(H976)</f>
        <v>1000</v>
      </c>
      <c r="M976" s="51">
        <f>SUM(I976)</f>
        <v>0</v>
      </c>
      <c r="N976" s="54">
        <v>0</v>
      </c>
      <c r="O976" s="51">
        <v>0</v>
      </c>
      <c r="P976" s="51">
        <v>0</v>
      </c>
      <c r="Q976" s="51">
        <f>SUM(I976)</f>
        <v>0</v>
      </c>
      <c r="R976" s="54">
        <v>0</v>
      </c>
      <c r="S976" s="51">
        <v>0</v>
      </c>
      <c r="T976" s="51">
        <v>0</v>
      </c>
      <c r="U976" s="51">
        <v>0</v>
      </c>
      <c r="V976" s="54">
        <v>0</v>
      </c>
      <c r="W976" s="51">
        <v>0</v>
      </c>
      <c r="X976" s="51">
        <v>0</v>
      </c>
      <c r="Y976" s="51">
        <v>0</v>
      </c>
      <c r="Z976" s="51">
        <v>0</v>
      </c>
      <c r="AA976" s="51">
        <v>0</v>
      </c>
      <c r="AB976" s="54">
        <v>0</v>
      </c>
      <c r="AC976" s="55">
        <v>0</v>
      </c>
    </row>
    <row r="977" spans="1:29">
      <c r="A977" s="64"/>
      <c r="B977" s="82"/>
      <c r="C977" s="59">
        <v>4170</v>
      </c>
      <c r="D977" s="60" t="s">
        <v>3</v>
      </c>
      <c r="E977" s="51">
        <f>SUM([1]Paragrafy!E965)</f>
        <v>11240</v>
      </c>
      <c r="F977" s="52">
        <f>ROUND([1]Paragrafy!$F965,0)</f>
        <v>10190</v>
      </c>
      <c r="G977" s="53">
        <f t="shared" si="268"/>
        <v>0.90658362989323849</v>
      </c>
      <c r="H977" s="51">
        <f t="shared" si="272"/>
        <v>11240</v>
      </c>
      <c r="I977" s="51">
        <f t="shared" si="273"/>
        <v>10190</v>
      </c>
      <c r="J977" s="51">
        <f>SUM(H977)</f>
        <v>11240</v>
      </c>
      <c r="K977" s="51">
        <f>SUM(I977)</f>
        <v>10190</v>
      </c>
      <c r="L977" s="51">
        <v>0</v>
      </c>
      <c r="M977" s="51">
        <v>0</v>
      </c>
      <c r="N977" s="54">
        <v>0</v>
      </c>
      <c r="O977" s="51">
        <v>0</v>
      </c>
      <c r="P977" s="51">
        <v>0</v>
      </c>
      <c r="Q977" s="51">
        <v>0</v>
      </c>
      <c r="R977" s="54">
        <v>0</v>
      </c>
      <c r="S977" s="51">
        <v>0</v>
      </c>
      <c r="T977" s="51">
        <v>0</v>
      </c>
      <c r="U977" s="51">
        <v>0</v>
      </c>
      <c r="V977" s="54">
        <v>0</v>
      </c>
      <c r="W977" s="51">
        <v>0</v>
      </c>
      <c r="X977" s="51">
        <v>0</v>
      </c>
      <c r="Y977" s="51">
        <v>0</v>
      </c>
      <c r="Z977" s="51">
        <v>0</v>
      </c>
      <c r="AA977" s="51">
        <v>0</v>
      </c>
      <c r="AB977" s="54">
        <v>0</v>
      </c>
      <c r="AC977" s="55">
        <v>0</v>
      </c>
    </row>
    <row r="978" spans="1:29">
      <c r="A978" s="64"/>
      <c r="B978" s="82"/>
      <c r="C978" s="59">
        <v>4178</v>
      </c>
      <c r="D978" s="60" t="s">
        <v>3</v>
      </c>
      <c r="E978" s="51">
        <f>SUM([1]Paragrafy!E966)</f>
        <v>46750</v>
      </c>
      <c r="F978" s="52">
        <f>ROUND([1]Paragrafy!$F966,0)</f>
        <v>43066</v>
      </c>
      <c r="G978" s="53">
        <f t="shared" si="268"/>
        <v>0.92119786096256684</v>
      </c>
      <c r="H978" s="51">
        <f t="shared" si="272"/>
        <v>46750</v>
      </c>
      <c r="I978" s="51">
        <f t="shared" si="273"/>
        <v>43066</v>
      </c>
      <c r="J978" s="51">
        <v>0</v>
      </c>
      <c r="K978" s="51">
        <v>0</v>
      </c>
      <c r="L978" s="51">
        <v>0</v>
      </c>
      <c r="M978" s="51">
        <v>0</v>
      </c>
      <c r="N978" s="54">
        <v>0</v>
      </c>
      <c r="O978" s="51">
        <v>0</v>
      </c>
      <c r="P978" s="51">
        <v>0</v>
      </c>
      <c r="Q978" s="51">
        <v>0</v>
      </c>
      <c r="R978" s="54">
        <f>SUM(H978)</f>
        <v>46750</v>
      </c>
      <c r="S978" s="51">
        <f>SUM(I978)</f>
        <v>43066</v>
      </c>
      <c r="T978" s="51">
        <v>0</v>
      </c>
      <c r="U978" s="51">
        <v>0</v>
      </c>
      <c r="V978" s="54">
        <v>0</v>
      </c>
      <c r="W978" s="51">
        <v>0</v>
      </c>
      <c r="X978" s="51">
        <v>0</v>
      </c>
      <c r="Y978" s="51">
        <v>0</v>
      </c>
      <c r="Z978" s="51">
        <v>0</v>
      </c>
      <c r="AA978" s="51">
        <v>0</v>
      </c>
      <c r="AB978" s="51">
        <v>0</v>
      </c>
      <c r="AC978" s="51">
        <v>0</v>
      </c>
    </row>
    <row r="979" spans="1:29">
      <c r="A979" s="64"/>
      <c r="B979" s="82"/>
      <c r="C979" s="59">
        <v>4179</v>
      </c>
      <c r="D979" s="60" t="s">
        <v>3</v>
      </c>
      <c r="E979" s="51">
        <f>SUM([1]Paragrafy!E967)</f>
        <v>8250</v>
      </c>
      <c r="F979" s="52">
        <f>ROUND([1]Paragrafy!$F967,0)</f>
        <v>7600</v>
      </c>
      <c r="G979" s="53">
        <f t="shared" si="268"/>
        <v>0.92121212121212126</v>
      </c>
      <c r="H979" s="51">
        <f t="shared" si="272"/>
        <v>8250</v>
      </c>
      <c r="I979" s="51">
        <f t="shared" si="273"/>
        <v>7600</v>
      </c>
      <c r="J979" s="51">
        <v>0</v>
      </c>
      <c r="K979" s="51">
        <v>0</v>
      </c>
      <c r="L979" s="51">
        <v>0</v>
      </c>
      <c r="M979" s="51">
        <v>0</v>
      </c>
      <c r="N979" s="54">
        <v>0</v>
      </c>
      <c r="O979" s="51">
        <v>0</v>
      </c>
      <c r="P979" s="51">
        <v>0</v>
      </c>
      <c r="Q979" s="51">
        <v>0</v>
      </c>
      <c r="R979" s="54">
        <f>SUM(H979)</f>
        <v>8250</v>
      </c>
      <c r="S979" s="51">
        <f>SUM(I979)</f>
        <v>7600</v>
      </c>
      <c r="T979" s="51">
        <v>0</v>
      </c>
      <c r="U979" s="51">
        <v>0</v>
      </c>
      <c r="V979" s="54">
        <v>0</v>
      </c>
      <c r="W979" s="51">
        <v>0</v>
      </c>
      <c r="X979" s="51">
        <v>0</v>
      </c>
      <c r="Y979" s="51">
        <v>0</v>
      </c>
      <c r="Z979" s="51">
        <v>0</v>
      </c>
      <c r="AA979" s="51">
        <v>0</v>
      </c>
      <c r="AB979" s="51">
        <v>0</v>
      </c>
      <c r="AC979" s="51">
        <v>0</v>
      </c>
    </row>
    <row r="980" spans="1:29">
      <c r="A980" s="64"/>
      <c r="B980" s="82"/>
      <c r="C980" s="59">
        <v>4210</v>
      </c>
      <c r="D980" s="60" t="s">
        <v>2</v>
      </c>
      <c r="E980" s="51">
        <f>SUM([1]Paragrafy!E968)</f>
        <v>163060</v>
      </c>
      <c r="F980" s="52">
        <f>ROUND([1]Paragrafy!$F968,0)</f>
        <v>144779</v>
      </c>
      <c r="G980" s="53">
        <f t="shared" si="268"/>
        <v>0.88788789402673862</v>
      </c>
      <c r="H980" s="51">
        <f t="shared" si="272"/>
        <v>163060</v>
      </c>
      <c r="I980" s="51">
        <f t="shared" si="273"/>
        <v>144779</v>
      </c>
      <c r="J980" s="51">
        <v>0</v>
      </c>
      <c r="K980" s="51">
        <v>0</v>
      </c>
      <c r="L980" s="51">
        <f>SUM(H980)</f>
        <v>163060</v>
      </c>
      <c r="M980" s="51">
        <f>SUM(I980)</f>
        <v>144779</v>
      </c>
      <c r="N980" s="54">
        <v>0</v>
      </c>
      <c r="O980" s="51">
        <v>0</v>
      </c>
      <c r="P980" s="51">
        <v>0</v>
      </c>
      <c r="Q980" s="51">
        <v>0</v>
      </c>
      <c r="R980" s="54">
        <v>0</v>
      </c>
      <c r="S980" s="51">
        <v>0</v>
      </c>
      <c r="T980" s="51">
        <v>0</v>
      </c>
      <c r="U980" s="51">
        <v>0</v>
      </c>
      <c r="V980" s="54">
        <v>0</v>
      </c>
      <c r="W980" s="51">
        <v>0</v>
      </c>
      <c r="X980" s="51">
        <v>0</v>
      </c>
      <c r="Y980" s="51">
        <v>0</v>
      </c>
      <c r="Z980" s="51">
        <v>0</v>
      </c>
      <c r="AA980" s="51">
        <v>0</v>
      </c>
      <c r="AB980" s="54">
        <v>0</v>
      </c>
      <c r="AC980" s="55">
        <v>0</v>
      </c>
    </row>
    <row r="981" spans="1:29">
      <c r="A981" s="64"/>
      <c r="B981" s="82"/>
      <c r="C981" s="59">
        <v>4218</v>
      </c>
      <c r="D981" s="60" t="s">
        <v>2</v>
      </c>
      <c r="E981" s="51">
        <f>SUM([1]Paragrafy!E969)</f>
        <v>73317</v>
      </c>
      <c r="F981" s="52">
        <f>ROUNDUP([1]Paragrafy!$F969,0)</f>
        <v>59210</v>
      </c>
      <c r="G981" s="53">
        <f t="shared" si="268"/>
        <v>0.80758896299630367</v>
      </c>
      <c r="H981" s="51">
        <f t="shared" si="272"/>
        <v>73317</v>
      </c>
      <c r="I981" s="51">
        <f t="shared" si="273"/>
        <v>59210</v>
      </c>
      <c r="J981" s="51">
        <v>0</v>
      </c>
      <c r="K981" s="51">
        <v>0</v>
      </c>
      <c r="L981" s="51">
        <v>0</v>
      </c>
      <c r="M981" s="51">
        <v>0</v>
      </c>
      <c r="N981" s="54">
        <v>0</v>
      </c>
      <c r="O981" s="51">
        <v>0</v>
      </c>
      <c r="P981" s="51">
        <v>0</v>
      </c>
      <c r="Q981" s="51">
        <v>0</v>
      </c>
      <c r="R981" s="54">
        <f>SUM(E981)</f>
        <v>73317</v>
      </c>
      <c r="S981" s="51">
        <f>SUM(F981)</f>
        <v>59210</v>
      </c>
      <c r="T981" s="51">
        <v>0</v>
      </c>
      <c r="U981" s="51">
        <v>0</v>
      </c>
      <c r="V981" s="54">
        <v>0</v>
      </c>
      <c r="W981" s="51">
        <v>0</v>
      </c>
      <c r="X981" s="51">
        <v>0</v>
      </c>
      <c r="Y981" s="51">
        <v>0</v>
      </c>
      <c r="Z981" s="51">
        <v>0</v>
      </c>
      <c r="AA981" s="51">
        <v>0</v>
      </c>
      <c r="AB981" s="54">
        <v>0</v>
      </c>
      <c r="AC981" s="55">
        <v>0</v>
      </c>
    </row>
    <row r="982" spans="1:29">
      <c r="A982" s="64"/>
      <c r="B982" s="82"/>
      <c r="C982" s="59">
        <v>4219</v>
      </c>
      <c r="D982" s="60" t="s">
        <v>2</v>
      </c>
      <c r="E982" s="51">
        <f>SUM([1]Paragrafy!E970)</f>
        <v>11414</v>
      </c>
      <c r="F982" s="52">
        <f>ROUND([1]Paragrafy!$F970,0)</f>
        <v>9280</v>
      </c>
      <c r="G982" s="53">
        <f t="shared" si="268"/>
        <v>0.81303662169265811</v>
      </c>
      <c r="H982" s="51">
        <f t="shared" si="272"/>
        <v>11414</v>
      </c>
      <c r="I982" s="51">
        <f t="shared" si="273"/>
        <v>9280</v>
      </c>
      <c r="J982" s="51">
        <v>0</v>
      </c>
      <c r="K982" s="51">
        <v>0</v>
      </c>
      <c r="L982" s="51">
        <v>0</v>
      </c>
      <c r="M982" s="51">
        <v>0</v>
      </c>
      <c r="N982" s="54">
        <v>0</v>
      </c>
      <c r="O982" s="51">
        <v>0</v>
      </c>
      <c r="P982" s="51">
        <v>0</v>
      </c>
      <c r="Q982" s="51">
        <v>0</v>
      </c>
      <c r="R982" s="54">
        <f>SUM(E982)</f>
        <v>11414</v>
      </c>
      <c r="S982" s="51">
        <f>SUM(F982)</f>
        <v>9280</v>
      </c>
      <c r="T982" s="51">
        <v>0</v>
      </c>
      <c r="U982" s="51">
        <v>0</v>
      </c>
      <c r="V982" s="54">
        <v>0</v>
      </c>
      <c r="W982" s="51">
        <v>0</v>
      </c>
      <c r="X982" s="51">
        <v>0</v>
      </c>
      <c r="Y982" s="51">
        <v>0</v>
      </c>
      <c r="Z982" s="51">
        <v>0</v>
      </c>
      <c r="AA982" s="51">
        <v>0</v>
      </c>
      <c r="AB982" s="54">
        <v>0</v>
      </c>
      <c r="AC982" s="55">
        <v>0</v>
      </c>
    </row>
    <row r="983" spans="1:29">
      <c r="A983" s="64"/>
      <c r="B983" s="82"/>
      <c r="C983" s="59">
        <v>4260</v>
      </c>
      <c r="D983" s="60" t="s">
        <v>36</v>
      </c>
      <c r="E983" s="51">
        <f>SUM([1]Paragrafy!E971)</f>
        <v>55000</v>
      </c>
      <c r="F983" s="52">
        <f>ROUND([1]Paragrafy!$F971,0)</f>
        <v>44390</v>
      </c>
      <c r="G983" s="53">
        <f t="shared" si="268"/>
        <v>0.80709090909090908</v>
      </c>
      <c r="H983" s="51">
        <f t="shared" si="272"/>
        <v>55000</v>
      </c>
      <c r="I983" s="51">
        <f t="shared" si="273"/>
        <v>44390</v>
      </c>
      <c r="J983" s="51">
        <v>0</v>
      </c>
      <c r="K983" s="51">
        <v>0</v>
      </c>
      <c r="L983" s="51">
        <f t="shared" ref="L983:M986" si="275">SUM(H983)</f>
        <v>55000</v>
      </c>
      <c r="M983" s="51">
        <f t="shared" si="275"/>
        <v>44390</v>
      </c>
      <c r="N983" s="54">
        <v>0</v>
      </c>
      <c r="O983" s="51">
        <v>0</v>
      </c>
      <c r="P983" s="51">
        <v>0</v>
      </c>
      <c r="Q983" s="51">
        <v>0</v>
      </c>
      <c r="R983" s="54">
        <v>0</v>
      </c>
      <c r="S983" s="51">
        <v>0</v>
      </c>
      <c r="T983" s="51">
        <v>0</v>
      </c>
      <c r="U983" s="51">
        <v>0</v>
      </c>
      <c r="V983" s="54">
        <v>0</v>
      </c>
      <c r="W983" s="51">
        <v>0</v>
      </c>
      <c r="X983" s="51">
        <v>0</v>
      </c>
      <c r="Y983" s="51">
        <v>0</v>
      </c>
      <c r="Z983" s="51">
        <v>0</v>
      </c>
      <c r="AA983" s="51">
        <v>0</v>
      </c>
      <c r="AB983" s="54">
        <v>0</v>
      </c>
      <c r="AC983" s="55">
        <v>0</v>
      </c>
    </row>
    <row r="984" spans="1:29">
      <c r="A984" s="64"/>
      <c r="B984" s="82"/>
      <c r="C984" s="59">
        <v>4270</v>
      </c>
      <c r="D984" s="60" t="s">
        <v>35</v>
      </c>
      <c r="E984" s="51">
        <f>SUM([1]Paragrafy!E972)</f>
        <v>45000</v>
      </c>
      <c r="F984" s="52">
        <f>ROUNDUP([1]Paragrafy!$F972,0)</f>
        <v>31655</v>
      </c>
      <c r="G984" s="53">
        <f t="shared" si="268"/>
        <v>0.70344444444444443</v>
      </c>
      <c r="H984" s="51">
        <f t="shared" si="272"/>
        <v>45000</v>
      </c>
      <c r="I984" s="51">
        <f t="shared" si="273"/>
        <v>31655</v>
      </c>
      <c r="J984" s="51">
        <v>0</v>
      </c>
      <c r="K984" s="51">
        <v>0</v>
      </c>
      <c r="L984" s="51">
        <f t="shared" si="275"/>
        <v>45000</v>
      </c>
      <c r="M984" s="51">
        <f t="shared" si="275"/>
        <v>31655</v>
      </c>
      <c r="N984" s="54">
        <v>0</v>
      </c>
      <c r="O984" s="51">
        <v>0</v>
      </c>
      <c r="P984" s="51">
        <v>0</v>
      </c>
      <c r="Q984" s="51">
        <v>0</v>
      </c>
      <c r="R984" s="54">
        <v>0</v>
      </c>
      <c r="S984" s="51">
        <v>0</v>
      </c>
      <c r="T984" s="51">
        <v>0</v>
      </c>
      <c r="U984" s="51">
        <v>0</v>
      </c>
      <c r="V984" s="54">
        <v>0</v>
      </c>
      <c r="W984" s="51">
        <v>0</v>
      </c>
      <c r="X984" s="51">
        <v>0</v>
      </c>
      <c r="Y984" s="51">
        <v>0</v>
      </c>
      <c r="Z984" s="51">
        <v>0</v>
      </c>
      <c r="AA984" s="51">
        <v>0</v>
      </c>
      <c r="AB984" s="54">
        <v>0</v>
      </c>
      <c r="AC984" s="55">
        <v>0</v>
      </c>
    </row>
    <row r="985" spans="1:29">
      <c r="A985" s="64"/>
      <c r="B985" s="82"/>
      <c r="C985" s="59">
        <v>4280</v>
      </c>
      <c r="D985" s="60" t="s">
        <v>34</v>
      </c>
      <c r="E985" s="51">
        <f>SUM([1]Paragrafy!E973)</f>
        <v>6890</v>
      </c>
      <c r="F985" s="52">
        <f>ROUND([1]Paragrafy!$F973,0)</f>
        <v>6026</v>
      </c>
      <c r="G985" s="53">
        <f t="shared" si="268"/>
        <v>0.87460087082728588</v>
      </c>
      <c r="H985" s="51">
        <f t="shared" si="272"/>
        <v>6890</v>
      </c>
      <c r="I985" s="51">
        <f t="shared" si="273"/>
        <v>6026</v>
      </c>
      <c r="J985" s="51">
        <v>0</v>
      </c>
      <c r="K985" s="51">
        <v>0</v>
      </c>
      <c r="L985" s="51">
        <f t="shared" si="275"/>
        <v>6890</v>
      </c>
      <c r="M985" s="51">
        <f t="shared" si="275"/>
        <v>6026</v>
      </c>
      <c r="N985" s="54">
        <v>0</v>
      </c>
      <c r="O985" s="51">
        <v>0</v>
      </c>
      <c r="P985" s="51">
        <v>0</v>
      </c>
      <c r="Q985" s="51">
        <v>0</v>
      </c>
      <c r="R985" s="54">
        <v>0</v>
      </c>
      <c r="S985" s="51">
        <v>0</v>
      </c>
      <c r="T985" s="51">
        <v>0</v>
      </c>
      <c r="U985" s="51">
        <v>0</v>
      </c>
      <c r="V985" s="54">
        <v>0</v>
      </c>
      <c r="W985" s="51">
        <v>0</v>
      </c>
      <c r="X985" s="51">
        <v>0</v>
      </c>
      <c r="Y985" s="51">
        <v>0</v>
      </c>
      <c r="Z985" s="51">
        <v>0</v>
      </c>
      <c r="AA985" s="51">
        <v>0</v>
      </c>
      <c r="AB985" s="54">
        <v>0</v>
      </c>
      <c r="AC985" s="55">
        <v>0</v>
      </c>
    </row>
    <row r="986" spans="1:29">
      <c r="A986" s="64"/>
      <c r="B986" s="82"/>
      <c r="C986" s="59">
        <v>4300</v>
      </c>
      <c r="D986" s="60" t="s">
        <v>1</v>
      </c>
      <c r="E986" s="51">
        <f>SUM([1]Paragrafy!E974)</f>
        <v>247957</v>
      </c>
      <c r="F986" s="52">
        <f>ROUND([1]Paragrafy!$F974,0)</f>
        <v>200893</v>
      </c>
      <c r="G986" s="53">
        <f t="shared" si="268"/>
        <v>0.81019289634896374</v>
      </c>
      <c r="H986" s="51">
        <f t="shared" si="272"/>
        <v>247957</v>
      </c>
      <c r="I986" s="51">
        <f t="shared" si="273"/>
        <v>200893</v>
      </c>
      <c r="J986" s="51">
        <v>0</v>
      </c>
      <c r="K986" s="51">
        <v>0</v>
      </c>
      <c r="L986" s="51">
        <f t="shared" si="275"/>
        <v>247957</v>
      </c>
      <c r="M986" s="51">
        <f t="shared" si="275"/>
        <v>200893</v>
      </c>
      <c r="N986" s="54">
        <v>0</v>
      </c>
      <c r="O986" s="51">
        <v>0</v>
      </c>
      <c r="P986" s="51">
        <v>0</v>
      </c>
      <c r="Q986" s="51">
        <v>0</v>
      </c>
      <c r="R986" s="54">
        <v>0</v>
      </c>
      <c r="S986" s="51">
        <v>0</v>
      </c>
      <c r="T986" s="51">
        <v>0</v>
      </c>
      <c r="U986" s="51">
        <v>0</v>
      </c>
      <c r="V986" s="54">
        <v>0</v>
      </c>
      <c r="W986" s="51">
        <v>0</v>
      </c>
      <c r="X986" s="51">
        <v>0</v>
      </c>
      <c r="Y986" s="51">
        <v>0</v>
      </c>
      <c r="Z986" s="51">
        <v>0</v>
      </c>
      <c r="AA986" s="51">
        <v>0</v>
      </c>
      <c r="AB986" s="54">
        <v>0</v>
      </c>
      <c r="AC986" s="55">
        <v>0</v>
      </c>
    </row>
    <row r="987" spans="1:29">
      <c r="A987" s="64"/>
      <c r="B987" s="82"/>
      <c r="C987" s="59">
        <v>4308</v>
      </c>
      <c r="D987" s="60" t="s">
        <v>1</v>
      </c>
      <c r="E987" s="51">
        <f>SUM([1]Paragrafy!E975)</f>
        <v>495378</v>
      </c>
      <c r="F987" s="52">
        <f>ROUND([1]Paragrafy!$F975,0)</f>
        <v>442815</v>
      </c>
      <c r="G987" s="53">
        <f t="shared" si="268"/>
        <v>0.89389314826253896</v>
      </c>
      <c r="H987" s="51">
        <f t="shared" si="272"/>
        <v>495378</v>
      </c>
      <c r="I987" s="51">
        <f t="shared" si="273"/>
        <v>442815</v>
      </c>
      <c r="J987" s="51">
        <v>0</v>
      </c>
      <c r="K987" s="51">
        <v>0</v>
      </c>
      <c r="L987" s="51">
        <v>0</v>
      </c>
      <c r="M987" s="51">
        <v>0</v>
      </c>
      <c r="N987" s="54">
        <v>0</v>
      </c>
      <c r="O987" s="51">
        <v>0</v>
      </c>
      <c r="P987" s="51">
        <v>0</v>
      </c>
      <c r="Q987" s="51">
        <v>0</v>
      </c>
      <c r="R987" s="54">
        <f>SUM(E987)</f>
        <v>495378</v>
      </c>
      <c r="S987" s="51">
        <f>SUM(I987)</f>
        <v>442815</v>
      </c>
      <c r="T987" s="51">
        <v>0</v>
      </c>
      <c r="U987" s="51">
        <v>0</v>
      </c>
      <c r="V987" s="54">
        <v>0</v>
      </c>
      <c r="W987" s="51">
        <v>0</v>
      </c>
      <c r="X987" s="51">
        <v>0</v>
      </c>
      <c r="Y987" s="51">
        <v>0</v>
      </c>
      <c r="Z987" s="51">
        <v>0</v>
      </c>
      <c r="AA987" s="51">
        <v>0</v>
      </c>
      <c r="AB987" s="54">
        <v>0</v>
      </c>
      <c r="AC987" s="55">
        <v>0</v>
      </c>
    </row>
    <row r="988" spans="1:29">
      <c r="A988" s="64"/>
      <c r="B988" s="82"/>
      <c r="C988" s="59">
        <v>4309</v>
      </c>
      <c r="D988" s="60" t="s">
        <v>1</v>
      </c>
      <c r="E988" s="51">
        <f>SUM([1]Paragrafy!E976)</f>
        <v>85409</v>
      </c>
      <c r="F988" s="52">
        <f>ROUND([1]Paragrafy!$F976,0)</f>
        <v>76751</v>
      </c>
      <c r="G988" s="53">
        <f t="shared" si="268"/>
        <v>0.89862895011064403</v>
      </c>
      <c r="H988" s="51">
        <f t="shared" si="272"/>
        <v>85409</v>
      </c>
      <c r="I988" s="51">
        <f t="shared" si="273"/>
        <v>76751</v>
      </c>
      <c r="J988" s="51">
        <v>0</v>
      </c>
      <c r="K988" s="51">
        <v>0</v>
      </c>
      <c r="L988" s="51">
        <v>0</v>
      </c>
      <c r="M988" s="51">
        <v>0</v>
      </c>
      <c r="N988" s="54">
        <v>0</v>
      </c>
      <c r="O988" s="51">
        <v>0</v>
      </c>
      <c r="P988" s="51">
        <v>0</v>
      </c>
      <c r="Q988" s="51">
        <v>0</v>
      </c>
      <c r="R988" s="54">
        <f>SUM(E988)</f>
        <v>85409</v>
      </c>
      <c r="S988" s="51">
        <f>SUM(I988)</f>
        <v>76751</v>
      </c>
      <c r="T988" s="51">
        <v>0</v>
      </c>
      <c r="U988" s="51">
        <v>0</v>
      </c>
      <c r="V988" s="54">
        <v>0</v>
      </c>
      <c r="W988" s="51">
        <v>0</v>
      </c>
      <c r="X988" s="51">
        <v>0</v>
      </c>
      <c r="Y988" s="51">
        <v>0</v>
      </c>
      <c r="Z988" s="51">
        <v>0</v>
      </c>
      <c r="AA988" s="51">
        <v>0</v>
      </c>
      <c r="AB988" s="54">
        <v>0</v>
      </c>
      <c r="AC988" s="55">
        <v>0</v>
      </c>
    </row>
    <row r="989" spans="1:29">
      <c r="A989" s="64"/>
      <c r="B989" s="82"/>
      <c r="C989" s="59">
        <v>4350</v>
      </c>
      <c r="D989" s="60" t="s">
        <v>33</v>
      </c>
      <c r="E989" s="51">
        <f>SUM([1]Paragrafy!E977)</f>
        <v>7800</v>
      </c>
      <c r="F989" s="52">
        <f>ROUND([1]Paragrafy!$F977,0)</f>
        <v>1859</v>
      </c>
      <c r="G989" s="53">
        <f t="shared" si="268"/>
        <v>0.23833333333333334</v>
      </c>
      <c r="H989" s="51">
        <f t="shared" si="272"/>
        <v>7800</v>
      </c>
      <c r="I989" s="51">
        <f t="shared" si="273"/>
        <v>1859</v>
      </c>
      <c r="J989" s="51">
        <v>0</v>
      </c>
      <c r="K989" s="51">
        <v>0</v>
      </c>
      <c r="L989" s="51">
        <f t="shared" ref="L989:M992" si="276">SUM(H989)</f>
        <v>7800</v>
      </c>
      <c r="M989" s="51">
        <f t="shared" si="276"/>
        <v>1859</v>
      </c>
      <c r="N989" s="54">
        <v>0</v>
      </c>
      <c r="O989" s="51">
        <v>0</v>
      </c>
      <c r="P989" s="51">
        <v>0</v>
      </c>
      <c r="Q989" s="51">
        <v>0</v>
      </c>
      <c r="R989" s="54">
        <v>0</v>
      </c>
      <c r="S989" s="51">
        <v>0</v>
      </c>
      <c r="T989" s="51">
        <v>0</v>
      </c>
      <c r="U989" s="51">
        <v>0</v>
      </c>
      <c r="V989" s="54">
        <v>0</v>
      </c>
      <c r="W989" s="51">
        <v>0</v>
      </c>
      <c r="X989" s="51">
        <v>0</v>
      </c>
      <c r="Y989" s="51">
        <v>0</v>
      </c>
      <c r="Z989" s="51">
        <v>0</v>
      </c>
      <c r="AA989" s="51">
        <v>0</v>
      </c>
      <c r="AB989" s="54">
        <v>0</v>
      </c>
      <c r="AC989" s="55">
        <v>0</v>
      </c>
    </row>
    <row r="990" spans="1:29" ht="38.25">
      <c r="A990" s="64"/>
      <c r="B990" s="82"/>
      <c r="C990" s="59">
        <v>4360</v>
      </c>
      <c r="D990" s="60" t="s">
        <v>32</v>
      </c>
      <c r="E990" s="51">
        <f>SUM([1]Paragrafy!E978)</f>
        <v>18100</v>
      </c>
      <c r="F990" s="52">
        <f>ROUND([1]Paragrafy!$F978,0)</f>
        <v>13506</v>
      </c>
      <c r="G990" s="53">
        <f t="shared" si="268"/>
        <v>0.74618784530386739</v>
      </c>
      <c r="H990" s="54">
        <f t="shared" si="272"/>
        <v>18100</v>
      </c>
      <c r="I990" s="51">
        <f t="shared" si="273"/>
        <v>13506</v>
      </c>
      <c r="J990" s="54">
        <v>0</v>
      </c>
      <c r="K990" s="51">
        <v>0</v>
      </c>
      <c r="L990" s="54">
        <f t="shared" si="276"/>
        <v>18100</v>
      </c>
      <c r="M990" s="51">
        <f t="shared" si="276"/>
        <v>13506</v>
      </c>
      <c r="N990" s="54">
        <v>0</v>
      </c>
      <c r="O990" s="51">
        <v>0</v>
      </c>
      <c r="P990" s="54">
        <v>0</v>
      </c>
      <c r="Q990" s="51">
        <v>0</v>
      </c>
      <c r="R990" s="54">
        <v>0</v>
      </c>
      <c r="S990" s="51">
        <v>0</v>
      </c>
      <c r="T990" s="54">
        <v>0</v>
      </c>
      <c r="U990" s="51">
        <v>0</v>
      </c>
      <c r="V990" s="54">
        <v>0</v>
      </c>
      <c r="W990" s="51">
        <v>0</v>
      </c>
      <c r="X990" s="54">
        <v>0</v>
      </c>
      <c r="Y990" s="51">
        <v>0</v>
      </c>
      <c r="Z990" s="54">
        <v>0</v>
      </c>
      <c r="AA990" s="51">
        <v>0</v>
      </c>
      <c r="AB990" s="54">
        <v>0</v>
      </c>
      <c r="AC990" s="55">
        <v>0</v>
      </c>
    </row>
    <row r="991" spans="1:29" ht="38.25">
      <c r="A991" s="64"/>
      <c r="B991" s="82"/>
      <c r="C991" s="59">
        <v>4370</v>
      </c>
      <c r="D991" s="60" t="s">
        <v>31</v>
      </c>
      <c r="E991" s="51">
        <f>SUM([1]Paragrafy!E979)</f>
        <v>37680</v>
      </c>
      <c r="F991" s="52">
        <f>ROUND([1]Paragrafy!$F979,0)</f>
        <v>24026</v>
      </c>
      <c r="G991" s="53">
        <f t="shared" si="268"/>
        <v>0.63763269639065823</v>
      </c>
      <c r="H991" s="51">
        <f t="shared" ref="H991:H1013" si="277">SUM(E991)</f>
        <v>37680</v>
      </c>
      <c r="I991" s="51">
        <f t="shared" ref="I991:I1013" si="278">SUM(F991)</f>
        <v>24026</v>
      </c>
      <c r="J991" s="51">
        <v>0</v>
      </c>
      <c r="K991" s="51">
        <v>0</v>
      </c>
      <c r="L991" s="51">
        <f t="shared" si="276"/>
        <v>37680</v>
      </c>
      <c r="M991" s="51">
        <f t="shared" si="276"/>
        <v>24026</v>
      </c>
      <c r="N991" s="54">
        <v>0</v>
      </c>
      <c r="O991" s="51">
        <v>0</v>
      </c>
      <c r="P991" s="51">
        <v>0</v>
      </c>
      <c r="Q991" s="51">
        <v>0</v>
      </c>
      <c r="R991" s="54">
        <v>0</v>
      </c>
      <c r="S991" s="51">
        <v>0</v>
      </c>
      <c r="T991" s="51">
        <v>0</v>
      </c>
      <c r="U991" s="51">
        <v>0</v>
      </c>
      <c r="V991" s="54">
        <v>0</v>
      </c>
      <c r="W991" s="51">
        <v>0</v>
      </c>
      <c r="X991" s="51">
        <v>0</v>
      </c>
      <c r="Y991" s="51">
        <v>0</v>
      </c>
      <c r="Z991" s="51">
        <v>0</v>
      </c>
      <c r="AA991" s="51">
        <v>0</v>
      </c>
      <c r="AB991" s="54">
        <v>0</v>
      </c>
      <c r="AC991" s="55">
        <v>0</v>
      </c>
    </row>
    <row r="992" spans="1:29">
      <c r="A992" s="64"/>
      <c r="B992" s="82"/>
      <c r="C992" s="59">
        <v>4380</v>
      </c>
      <c r="D992" s="60" t="s">
        <v>67</v>
      </c>
      <c r="E992" s="51">
        <f>SUM([1]Paragrafy!E980)</f>
        <v>7000</v>
      </c>
      <c r="F992" s="52">
        <f>ROUND([1]Paragrafy!$F980,0)</f>
        <v>4401</v>
      </c>
      <c r="G992" s="53">
        <f t="shared" si="268"/>
        <v>0.62871428571428567</v>
      </c>
      <c r="H992" s="51">
        <f t="shared" si="277"/>
        <v>7000</v>
      </c>
      <c r="I992" s="51">
        <f t="shared" si="278"/>
        <v>4401</v>
      </c>
      <c r="J992" s="51">
        <v>0</v>
      </c>
      <c r="K992" s="51">
        <v>0</v>
      </c>
      <c r="L992" s="51">
        <f t="shared" si="276"/>
        <v>7000</v>
      </c>
      <c r="M992" s="51">
        <f t="shared" si="276"/>
        <v>4401</v>
      </c>
      <c r="N992" s="54">
        <v>0</v>
      </c>
      <c r="O992" s="51">
        <v>0</v>
      </c>
      <c r="P992" s="51">
        <v>0</v>
      </c>
      <c r="Q992" s="51">
        <v>0</v>
      </c>
      <c r="R992" s="54">
        <v>0</v>
      </c>
      <c r="S992" s="51">
        <v>0</v>
      </c>
      <c r="T992" s="51"/>
      <c r="U992" s="51">
        <v>0</v>
      </c>
      <c r="V992" s="54"/>
      <c r="W992" s="51">
        <v>0</v>
      </c>
      <c r="X992" s="51"/>
      <c r="Y992" s="51">
        <v>0</v>
      </c>
      <c r="Z992" s="51"/>
      <c r="AA992" s="51">
        <v>0</v>
      </c>
      <c r="AB992" s="54"/>
      <c r="AC992" s="55">
        <v>0</v>
      </c>
    </row>
    <row r="993" spans="1:29">
      <c r="A993" s="64"/>
      <c r="B993" s="82"/>
      <c r="C993" s="59">
        <v>4388</v>
      </c>
      <c r="D993" s="60" t="s">
        <v>67</v>
      </c>
      <c r="E993" s="51">
        <f>SUM([1]Paragrafy!E981)</f>
        <v>7294</v>
      </c>
      <c r="F993" s="52">
        <f>ROUND([1]Paragrafy!$F981,0)</f>
        <v>620</v>
      </c>
      <c r="G993" s="53">
        <f t="shared" si="268"/>
        <v>8.5001370989854677E-2</v>
      </c>
      <c r="H993" s="51">
        <f t="shared" si="277"/>
        <v>7294</v>
      </c>
      <c r="I993" s="51">
        <f t="shared" si="278"/>
        <v>620</v>
      </c>
      <c r="J993" s="51">
        <v>0</v>
      </c>
      <c r="K993" s="51">
        <v>0</v>
      </c>
      <c r="L993" s="51">
        <v>0</v>
      </c>
      <c r="M993" s="51">
        <v>0</v>
      </c>
      <c r="N993" s="54">
        <v>0</v>
      </c>
      <c r="O993" s="51">
        <v>0</v>
      </c>
      <c r="P993" s="51">
        <v>0</v>
      </c>
      <c r="Q993" s="51">
        <v>0</v>
      </c>
      <c r="R993" s="54">
        <f>SUM(H993)</f>
        <v>7294</v>
      </c>
      <c r="S993" s="51">
        <f>SUM(I993)</f>
        <v>620</v>
      </c>
      <c r="T993" s="51">
        <v>0</v>
      </c>
      <c r="U993" s="51">
        <v>0</v>
      </c>
      <c r="V993" s="54">
        <v>0</v>
      </c>
      <c r="W993" s="51">
        <v>0</v>
      </c>
      <c r="X993" s="51">
        <v>0</v>
      </c>
      <c r="Y993" s="51">
        <v>0</v>
      </c>
      <c r="Z993" s="51">
        <v>0</v>
      </c>
      <c r="AA993" s="51">
        <v>0</v>
      </c>
      <c r="AB993" s="54">
        <v>0</v>
      </c>
      <c r="AC993" s="55">
        <v>0</v>
      </c>
    </row>
    <row r="994" spans="1:29">
      <c r="A994" s="64"/>
      <c r="B994" s="82"/>
      <c r="C994" s="59">
        <v>4389</v>
      </c>
      <c r="D994" s="60" t="s">
        <v>67</v>
      </c>
      <c r="E994" s="51">
        <f>SUM([1]Paragrafy!E982)</f>
        <v>811</v>
      </c>
      <c r="F994" s="52">
        <f>ROUND([1]Paragrafy!$F982,0)</f>
        <v>69</v>
      </c>
      <c r="G994" s="53">
        <f t="shared" si="268"/>
        <v>8.5080147965474723E-2</v>
      </c>
      <c r="H994" s="51">
        <f t="shared" si="277"/>
        <v>811</v>
      </c>
      <c r="I994" s="51">
        <f t="shared" si="278"/>
        <v>69</v>
      </c>
      <c r="J994" s="51">
        <v>0</v>
      </c>
      <c r="K994" s="51">
        <v>0</v>
      </c>
      <c r="L994" s="51">
        <v>0</v>
      </c>
      <c r="M994" s="51">
        <v>0</v>
      </c>
      <c r="N994" s="54">
        <v>0</v>
      </c>
      <c r="O994" s="51">
        <v>0</v>
      </c>
      <c r="P994" s="51">
        <v>0</v>
      </c>
      <c r="Q994" s="51">
        <v>0</v>
      </c>
      <c r="R994" s="54">
        <f>SUM(H994)</f>
        <v>811</v>
      </c>
      <c r="S994" s="51">
        <f>SUM(I994)</f>
        <v>69</v>
      </c>
      <c r="T994" s="51">
        <v>0</v>
      </c>
      <c r="U994" s="51">
        <v>0</v>
      </c>
      <c r="V994" s="54">
        <v>0</v>
      </c>
      <c r="W994" s="51">
        <v>0</v>
      </c>
      <c r="X994" s="51">
        <v>0</v>
      </c>
      <c r="Y994" s="51">
        <v>0</v>
      </c>
      <c r="Z994" s="51">
        <v>0</v>
      </c>
      <c r="AA994" s="51">
        <v>0</v>
      </c>
      <c r="AB994" s="54">
        <v>0</v>
      </c>
      <c r="AC994" s="55">
        <v>0</v>
      </c>
    </row>
    <row r="995" spans="1:29" ht="25.5">
      <c r="A995" s="64"/>
      <c r="B995" s="82"/>
      <c r="C995" s="59">
        <v>4390</v>
      </c>
      <c r="D995" s="60" t="s">
        <v>66</v>
      </c>
      <c r="E995" s="51">
        <f>SUM([1]Paragrafy!E983)</f>
        <v>1000</v>
      </c>
      <c r="F995" s="52">
        <f>ROUND([1]Paragrafy!$F983,0)</f>
        <v>0</v>
      </c>
      <c r="G995" s="53">
        <f t="shared" si="268"/>
        <v>0</v>
      </c>
      <c r="H995" s="51">
        <f t="shared" si="277"/>
        <v>1000</v>
      </c>
      <c r="I995" s="51">
        <f t="shared" si="278"/>
        <v>0</v>
      </c>
      <c r="J995" s="51">
        <v>0</v>
      </c>
      <c r="K995" s="51">
        <v>0</v>
      </c>
      <c r="L995" s="51">
        <f>SUM(H995)</f>
        <v>1000</v>
      </c>
      <c r="M995" s="51">
        <f>SUM(I995)</f>
        <v>0</v>
      </c>
      <c r="N995" s="54">
        <v>0</v>
      </c>
      <c r="O995" s="51">
        <v>0</v>
      </c>
      <c r="P995" s="51">
        <v>0</v>
      </c>
      <c r="Q995" s="51">
        <v>0</v>
      </c>
      <c r="R995" s="54">
        <v>0</v>
      </c>
      <c r="S995" s="51">
        <v>0</v>
      </c>
      <c r="T995" s="51">
        <v>0</v>
      </c>
      <c r="U995" s="51">
        <v>0</v>
      </c>
      <c r="V995" s="54">
        <v>0</v>
      </c>
      <c r="W995" s="51">
        <v>0</v>
      </c>
      <c r="X995" s="51">
        <v>0</v>
      </c>
      <c r="Y995" s="51">
        <v>0</v>
      </c>
      <c r="Z995" s="51">
        <v>0</v>
      </c>
      <c r="AA995" s="51">
        <v>0</v>
      </c>
      <c r="AB995" s="54">
        <v>0</v>
      </c>
      <c r="AC995" s="55">
        <v>0</v>
      </c>
    </row>
    <row r="996" spans="1:29" ht="25.5">
      <c r="A996" s="64"/>
      <c r="B996" s="82"/>
      <c r="C996" s="59">
        <v>4400</v>
      </c>
      <c r="D996" s="60" t="s">
        <v>91</v>
      </c>
      <c r="E996" s="51">
        <f>SUM([1]Paragrafy!E984)</f>
        <v>160400</v>
      </c>
      <c r="F996" s="52">
        <f>ROUND([1]Paragrafy!$F984,0)</f>
        <v>129216</v>
      </c>
      <c r="G996" s="53">
        <f t="shared" si="268"/>
        <v>0.80558603491271819</v>
      </c>
      <c r="H996" s="51">
        <f t="shared" si="277"/>
        <v>160400</v>
      </c>
      <c r="I996" s="51">
        <f t="shared" si="278"/>
        <v>129216</v>
      </c>
      <c r="J996" s="51">
        <v>0</v>
      </c>
      <c r="K996" s="51">
        <v>0</v>
      </c>
      <c r="L996" s="51">
        <f>SUM(H996)</f>
        <v>160400</v>
      </c>
      <c r="M996" s="51">
        <f>SUM(I996)</f>
        <v>129216</v>
      </c>
      <c r="N996" s="54">
        <v>0</v>
      </c>
      <c r="O996" s="51">
        <v>0</v>
      </c>
      <c r="P996" s="51">
        <v>0</v>
      </c>
      <c r="Q996" s="51">
        <v>0</v>
      </c>
      <c r="R996" s="54">
        <v>0</v>
      </c>
      <c r="S996" s="51">
        <v>0</v>
      </c>
      <c r="T996" s="51">
        <v>0</v>
      </c>
      <c r="U996" s="51">
        <v>0</v>
      </c>
      <c r="V996" s="54">
        <v>0</v>
      </c>
      <c r="W996" s="51">
        <v>0</v>
      </c>
      <c r="X996" s="51">
        <v>0</v>
      </c>
      <c r="Y996" s="51">
        <v>0</v>
      </c>
      <c r="Z996" s="51">
        <v>0</v>
      </c>
      <c r="AA996" s="51">
        <v>0</v>
      </c>
      <c r="AB996" s="54">
        <v>0</v>
      </c>
      <c r="AC996" s="55">
        <v>0</v>
      </c>
    </row>
    <row r="997" spans="1:29" ht="25.5">
      <c r="A997" s="64"/>
      <c r="B997" s="82"/>
      <c r="C997" s="59">
        <v>4408</v>
      </c>
      <c r="D997" s="60" t="s">
        <v>91</v>
      </c>
      <c r="E997" s="51">
        <f>SUM([1]Paragrafy!E985)</f>
        <v>295885</v>
      </c>
      <c r="F997" s="52">
        <f>ROUND([1]Paragrafy!$F985,0)</f>
        <v>285083</v>
      </c>
      <c r="G997" s="53">
        <f t="shared" si="268"/>
        <v>0.96349257312807346</v>
      </c>
      <c r="H997" s="51">
        <f t="shared" si="277"/>
        <v>295885</v>
      </c>
      <c r="I997" s="51">
        <f t="shared" si="278"/>
        <v>285083</v>
      </c>
      <c r="J997" s="51">
        <v>0</v>
      </c>
      <c r="K997" s="51">
        <v>0</v>
      </c>
      <c r="L997" s="51">
        <v>0</v>
      </c>
      <c r="M997" s="51">
        <v>0</v>
      </c>
      <c r="N997" s="54">
        <v>0</v>
      </c>
      <c r="O997" s="51">
        <v>0</v>
      </c>
      <c r="P997" s="51">
        <v>0</v>
      </c>
      <c r="Q997" s="51">
        <v>0</v>
      </c>
      <c r="R997" s="54">
        <f>SUM(H997)</f>
        <v>295885</v>
      </c>
      <c r="S997" s="51">
        <f>SUM(I997)</f>
        <v>285083</v>
      </c>
      <c r="T997" s="51">
        <v>0</v>
      </c>
      <c r="U997" s="51">
        <v>0</v>
      </c>
      <c r="V997" s="54">
        <v>0</v>
      </c>
      <c r="W997" s="51">
        <v>0</v>
      </c>
      <c r="X997" s="51">
        <v>0</v>
      </c>
      <c r="Y997" s="51">
        <v>0</v>
      </c>
      <c r="Z997" s="51">
        <v>0</v>
      </c>
      <c r="AA997" s="51">
        <v>0</v>
      </c>
      <c r="AB997" s="54">
        <v>0</v>
      </c>
      <c r="AC997" s="55">
        <v>0</v>
      </c>
    </row>
    <row r="998" spans="1:29" ht="25.5">
      <c r="A998" s="64"/>
      <c r="B998" s="82"/>
      <c r="C998" s="59">
        <v>4409</v>
      </c>
      <c r="D998" s="60" t="s">
        <v>91</v>
      </c>
      <c r="E998" s="51">
        <f>SUM([1]Paragrafy!E986)</f>
        <v>52215</v>
      </c>
      <c r="F998" s="52">
        <f>ROUND([1]Paragrafy!$F986,0)</f>
        <v>50308</v>
      </c>
      <c r="G998" s="53">
        <f t="shared" si="268"/>
        <v>0.96347792779852537</v>
      </c>
      <c r="H998" s="51">
        <f t="shared" si="277"/>
        <v>52215</v>
      </c>
      <c r="I998" s="51">
        <f t="shared" si="278"/>
        <v>50308</v>
      </c>
      <c r="J998" s="51">
        <v>0</v>
      </c>
      <c r="K998" s="51">
        <v>0</v>
      </c>
      <c r="L998" s="51">
        <v>0</v>
      </c>
      <c r="M998" s="51">
        <v>0</v>
      </c>
      <c r="N998" s="54">
        <v>0</v>
      </c>
      <c r="O998" s="51">
        <v>0</v>
      </c>
      <c r="P998" s="51">
        <v>0</v>
      </c>
      <c r="Q998" s="51">
        <v>0</v>
      </c>
      <c r="R998" s="54">
        <f>SUM(H998)</f>
        <v>52215</v>
      </c>
      <c r="S998" s="51">
        <f>SUM(I998)</f>
        <v>50308</v>
      </c>
      <c r="T998" s="51">
        <v>0</v>
      </c>
      <c r="U998" s="51">
        <v>0</v>
      </c>
      <c r="V998" s="54">
        <v>0</v>
      </c>
      <c r="W998" s="51">
        <v>0</v>
      </c>
      <c r="X998" s="51">
        <v>0</v>
      </c>
      <c r="Y998" s="51">
        <v>0</v>
      </c>
      <c r="Z998" s="51">
        <v>0</v>
      </c>
      <c r="AA998" s="51">
        <v>0</v>
      </c>
      <c r="AB998" s="54">
        <v>0</v>
      </c>
      <c r="AC998" s="55">
        <v>0</v>
      </c>
    </row>
    <row r="999" spans="1:29">
      <c r="A999" s="64"/>
      <c r="B999" s="82"/>
      <c r="C999" s="59">
        <v>4410</v>
      </c>
      <c r="D999" s="60" t="s">
        <v>30</v>
      </c>
      <c r="E999" s="51">
        <f>SUM([1]Paragrafy!E987)</f>
        <v>20700</v>
      </c>
      <c r="F999" s="52">
        <f>ROUND([1]Paragrafy!$F987,0)</f>
        <v>14088</v>
      </c>
      <c r="G999" s="53">
        <f t="shared" si="268"/>
        <v>0.68057971014492757</v>
      </c>
      <c r="H999" s="51">
        <f t="shared" si="277"/>
        <v>20700</v>
      </c>
      <c r="I999" s="51">
        <f t="shared" si="278"/>
        <v>14088</v>
      </c>
      <c r="J999" s="51">
        <v>0</v>
      </c>
      <c r="K999" s="51">
        <v>0</v>
      </c>
      <c r="L999" s="51">
        <f>SUM(H999)</f>
        <v>20700</v>
      </c>
      <c r="M999" s="51">
        <f>SUM(I999)</f>
        <v>14088</v>
      </c>
      <c r="N999" s="54">
        <v>0</v>
      </c>
      <c r="O999" s="51">
        <v>0</v>
      </c>
      <c r="P999" s="51">
        <v>0</v>
      </c>
      <c r="Q999" s="51">
        <v>0</v>
      </c>
      <c r="R999" s="54">
        <v>0</v>
      </c>
      <c r="S999" s="51">
        <v>0</v>
      </c>
      <c r="T999" s="51">
        <v>0</v>
      </c>
      <c r="U999" s="51">
        <v>0</v>
      </c>
      <c r="V999" s="54">
        <v>0</v>
      </c>
      <c r="W999" s="51">
        <v>0</v>
      </c>
      <c r="X999" s="51">
        <v>0</v>
      </c>
      <c r="Y999" s="51">
        <v>0</v>
      </c>
      <c r="Z999" s="51">
        <v>0</v>
      </c>
      <c r="AA999" s="51">
        <v>0</v>
      </c>
      <c r="AB999" s="54">
        <v>0</v>
      </c>
      <c r="AC999" s="55">
        <v>0</v>
      </c>
    </row>
    <row r="1000" spans="1:29">
      <c r="A1000" s="64"/>
      <c r="B1000" s="82"/>
      <c r="C1000" s="59">
        <v>4418</v>
      </c>
      <c r="D1000" s="60" t="s">
        <v>30</v>
      </c>
      <c r="E1000" s="51">
        <f>SUM([1]Paragrafy!E988)</f>
        <v>28050</v>
      </c>
      <c r="F1000" s="52">
        <f>ROUND([1]Paragrafy!$F988,0)</f>
        <v>23161</v>
      </c>
      <c r="G1000" s="53">
        <f t="shared" si="268"/>
        <v>0.82570409982174686</v>
      </c>
      <c r="H1000" s="51">
        <f t="shared" si="277"/>
        <v>28050</v>
      </c>
      <c r="I1000" s="51">
        <f t="shared" si="278"/>
        <v>23161</v>
      </c>
      <c r="J1000" s="51">
        <v>0</v>
      </c>
      <c r="K1000" s="51">
        <v>0</v>
      </c>
      <c r="L1000" s="51">
        <v>0</v>
      </c>
      <c r="M1000" s="51">
        <v>0</v>
      </c>
      <c r="N1000" s="54">
        <v>0</v>
      </c>
      <c r="O1000" s="51">
        <v>0</v>
      </c>
      <c r="P1000" s="51">
        <v>0</v>
      </c>
      <c r="Q1000" s="51">
        <v>0</v>
      </c>
      <c r="R1000" s="54">
        <f>SUM(H1000)</f>
        <v>28050</v>
      </c>
      <c r="S1000" s="51">
        <f>SUM(I1000)</f>
        <v>23161</v>
      </c>
      <c r="T1000" s="51">
        <v>0</v>
      </c>
      <c r="U1000" s="51">
        <v>0</v>
      </c>
      <c r="V1000" s="54">
        <v>0</v>
      </c>
      <c r="W1000" s="51">
        <v>0</v>
      </c>
      <c r="X1000" s="51">
        <v>0</v>
      </c>
      <c r="Y1000" s="51">
        <v>0</v>
      </c>
      <c r="Z1000" s="51">
        <v>0</v>
      </c>
      <c r="AA1000" s="51">
        <v>0</v>
      </c>
      <c r="AB1000" s="54">
        <v>0</v>
      </c>
      <c r="AC1000" s="55">
        <v>0</v>
      </c>
    </row>
    <row r="1001" spans="1:29">
      <c r="A1001" s="64"/>
      <c r="B1001" s="82"/>
      <c r="C1001" s="59">
        <v>4419</v>
      </c>
      <c r="D1001" s="60" t="s">
        <v>30</v>
      </c>
      <c r="E1001" s="51">
        <f>SUM([1]Paragrafy!E989)</f>
        <v>4950</v>
      </c>
      <c r="F1001" s="52">
        <f>ROUND([1]Paragrafy!$F989,0)</f>
        <v>4087</v>
      </c>
      <c r="G1001" s="53">
        <f t="shared" si="268"/>
        <v>0.82565656565656564</v>
      </c>
      <c r="H1001" s="51">
        <f t="shared" si="277"/>
        <v>4950</v>
      </c>
      <c r="I1001" s="51">
        <f t="shared" si="278"/>
        <v>4087</v>
      </c>
      <c r="J1001" s="51">
        <v>0</v>
      </c>
      <c r="K1001" s="51">
        <v>0</v>
      </c>
      <c r="L1001" s="51">
        <v>0</v>
      </c>
      <c r="M1001" s="51">
        <v>0</v>
      </c>
      <c r="N1001" s="54">
        <v>0</v>
      </c>
      <c r="O1001" s="51">
        <v>0</v>
      </c>
      <c r="P1001" s="51">
        <v>0</v>
      </c>
      <c r="Q1001" s="51">
        <v>0</v>
      </c>
      <c r="R1001" s="54">
        <f>SUM(H1001)</f>
        <v>4950</v>
      </c>
      <c r="S1001" s="51">
        <f>SUM(I1001)</f>
        <v>4087</v>
      </c>
      <c r="T1001" s="51">
        <v>0</v>
      </c>
      <c r="U1001" s="51">
        <v>0</v>
      </c>
      <c r="V1001" s="54">
        <v>0</v>
      </c>
      <c r="W1001" s="51">
        <v>0</v>
      </c>
      <c r="X1001" s="51">
        <v>0</v>
      </c>
      <c r="Y1001" s="51">
        <v>0</v>
      </c>
      <c r="Z1001" s="51">
        <v>0</v>
      </c>
      <c r="AA1001" s="51">
        <v>0</v>
      </c>
      <c r="AB1001" s="54">
        <v>0</v>
      </c>
      <c r="AC1001" s="55">
        <v>0</v>
      </c>
    </row>
    <row r="1002" spans="1:29">
      <c r="A1002" s="64"/>
      <c r="B1002" s="82"/>
      <c r="C1002" s="59">
        <v>4420</v>
      </c>
      <c r="D1002" s="60" t="s">
        <v>29</v>
      </c>
      <c r="E1002" s="51">
        <f>SUM([1]Paragrafy!E990)</f>
        <v>16500</v>
      </c>
      <c r="F1002" s="52">
        <f>ROUND([1]Paragrafy!$F990,0)</f>
        <v>8165</v>
      </c>
      <c r="G1002" s="53">
        <f t="shared" si="268"/>
        <v>0.49484848484848487</v>
      </c>
      <c r="H1002" s="51">
        <f t="shared" si="277"/>
        <v>16500</v>
      </c>
      <c r="I1002" s="51">
        <f t="shared" si="278"/>
        <v>8165</v>
      </c>
      <c r="J1002" s="51">
        <v>0</v>
      </c>
      <c r="K1002" s="51">
        <v>0</v>
      </c>
      <c r="L1002" s="51">
        <f>SUM(H1002)</f>
        <v>16500</v>
      </c>
      <c r="M1002" s="51">
        <f>SUM(I1002)</f>
        <v>8165</v>
      </c>
      <c r="N1002" s="54">
        <v>0</v>
      </c>
      <c r="O1002" s="51">
        <v>0</v>
      </c>
      <c r="P1002" s="51">
        <v>0</v>
      </c>
      <c r="Q1002" s="51">
        <v>0</v>
      </c>
      <c r="R1002" s="54">
        <v>0</v>
      </c>
      <c r="S1002" s="51">
        <v>0</v>
      </c>
      <c r="T1002" s="51">
        <v>0</v>
      </c>
      <c r="U1002" s="51">
        <v>0</v>
      </c>
      <c r="V1002" s="54">
        <v>0</v>
      </c>
      <c r="W1002" s="51">
        <v>0</v>
      </c>
      <c r="X1002" s="51">
        <v>0</v>
      </c>
      <c r="Y1002" s="51">
        <v>0</v>
      </c>
      <c r="Z1002" s="51">
        <v>0</v>
      </c>
      <c r="AA1002" s="51">
        <v>0</v>
      </c>
      <c r="AB1002" s="54">
        <v>0</v>
      </c>
      <c r="AC1002" s="55">
        <v>0</v>
      </c>
    </row>
    <row r="1003" spans="1:29">
      <c r="A1003" s="64"/>
      <c r="B1003" s="82"/>
      <c r="C1003" s="59">
        <v>4428</v>
      </c>
      <c r="D1003" s="60" t="s">
        <v>29</v>
      </c>
      <c r="E1003" s="51">
        <f>SUM([1]Paragrafy!E991)</f>
        <v>5309</v>
      </c>
      <c r="F1003" s="52">
        <f>ROUND([1]Paragrafy!$F991,0)</f>
        <v>4884</v>
      </c>
      <c r="G1003" s="53">
        <f t="shared" si="268"/>
        <v>0.91994725937087962</v>
      </c>
      <c r="H1003" s="51">
        <f t="shared" si="277"/>
        <v>5309</v>
      </c>
      <c r="I1003" s="51">
        <f t="shared" si="278"/>
        <v>4884</v>
      </c>
      <c r="J1003" s="51">
        <v>0</v>
      </c>
      <c r="K1003" s="51">
        <v>0</v>
      </c>
      <c r="L1003" s="51">
        <v>0</v>
      </c>
      <c r="M1003" s="51">
        <v>0</v>
      </c>
      <c r="N1003" s="54">
        <v>0</v>
      </c>
      <c r="O1003" s="51">
        <v>0</v>
      </c>
      <c r="P1003" s="51">
        <v>0</v>
      </c>
      <c r="Q1003" s="51">
        <v>0</v>
      </c>
      <c r="R1003" s="54">
        <f>SUM(H1003)</f>
        <v>5309</v>
      </c>
      <c r="S1003" s="51">
        <f>SUM(I1003)</f>
        <v>4884</v>
      </c>
      <c r="T1003" s="51">
        <v>0</v>
      </c>
      <c r="U1003" s="51">
        <v>0</v>
      </c>
      <c r="V1003" s="54">
        <v>0</v>
      </c>
      <c r="W1003" s="51">
        <v>0</v>
      </c>
      <c r="X1003" s="51">
        <v>0</v>
      </c>
      <c r="Y1003" s="51">
        <v>0</v>
      </c>
      <c r="Z1003" s="51">
        <v>0</v>
      </c>
      <c r="AA1003" s="51">
        <v>0</v>
      </c>
      <c r="AB1003" s="54">
        <v>0</v>
      </c>
      <c r="AC1003" s="55">
        <v>0</v>
      </c>
    </row>
    <row r="1004" spans="1:29">
      <c r="A1004" s="64"/>
      <c r="B1004" s="82"/>
      <c r="C1004" s="59">
        <v>4429</v>
      </c>
      <c r="D1004" s="60" t="s">
        <v>29</v>
      </c>
      <c r="E1004" s="51">
        <f>SUM([1]Paragrafy!E992)</f>
        <v>923</v>
      </c>
      <c r="F1004" s="52">
        <f>ROUND([1]Paragrafy!$F992,0)</f>
        <v>862</v>
      </c>
      <c r="G1004" s="53">
        <f t="shared" si="268"/>
        <v>0.93391115926327195</v>
      </c>
      <c r="H1004" s="51">
        <f t="shared" si="277"/>
        <v>923</v>
      </c>
      <c r="I1004" s="51">
        <f t="shared" si="278"/>
        <v>862</v>
      </c>
      <c r="J1004" s="51">
        <v>0</v>
      </c>
      <c r="K1004" s="51">
        <v>0</v>
      </c>
      <c r="L1004" s="51">
        <v>0</v>
      </c>
      <c r="M1004" s="51">
        <v>0</v>
      </c>
      <c r="N1004" s="54">
        <v>0</v>
      </c>
      <c r="O1004" s="51">
        <v>0</v>
      </c>
      <c r="P1004" s="51">
        <v>0</v>
      </c>
      <c r="Q1004" s="51">
        <v>0</v>
      </c>
      <c r="R1004" s="54">
        <f>SUM(H1004)</f>
        <v>923</v>
      </c>
      <c r="S1004" s="51">
        <f>SUM(I1004)</f>
        <v>862</v>
      </c>
      <c r="T1004" s="51">
        <v>0</v>
      </c>
      <c r="U1004" s="51">
        <v>0</v>
      </c>
      <c r="V1004" s="54">
        <v>0</v>
      </c>
      <c r="W1004" s="51">
        <v>0</v>
      </c>
      <c r="X1004" s="51">
        <v>0</v>
      </c>
      <c r="Y1004" s="51">
        <v>0</v>
      </c>
      <c r="Z1004" s="51">
        <v>0</v>
      </c>
      <c r="AA1004" s="51">
        <v>0</v>
      </c>
      <c r="AB1004" s="54">
        <v>0</v>
      </c>
      <c r="AC1004" s="55">
        <v>0</v>
      </c>
    </row>
    <row r="1005" spans="1:29">
      <c r="A1005" s="64"/>
      <c r="B1005" s="82"/>
      <c r="C1005" s="59">
        <v>4430</v>
      </c>
      <c r="D1005" s="60" t="s">
        <v>28</v>
      </c>
      <c r="E1005" s="51">
        <f>SUM([1]Paragrafy!E993)</f>
        <v>26000</v>
      </c>
      <c r="F1005" s="52">
        <f>ROUND([1]Paragrafy!$F993,0)</f>
        <v>15927</v>
      </c>
      <c r="G1005" s="53">
        <f t="shared" si="268"/>
        <v>0.61257692307692313</v>
      </c>
      <c r="H1005" s="51">
        <f t="shared" si="277"/>
        <v>26000</v>
      </c>
      <c r="I1005" s="51">
        <f t="shared" si="278"/>
        <v>15927</v>
      </c>
      <c r="J1005" s="51">
        <v>0</v>
      </c>
      <c r="K1005" s="51">
        <v>0</v>
      </c>
      <c r="L1005" s="51">
        <f t="shared" ref="L1005:M1011" si="279">SUM(H1005)</f>
        <v>26000</v>
      </c>
      <c r="M1005" s="51">
        <f t="shared" si="279"/>
        <v>15927</v>
      </c>
      <c r="N1005" s="54">
        <v>0</v>
      </c>
      <c r="O1005" s="51">
        <v>0</v>
      </c>
      <c r="P1005" s="51">
        <v>0</v>
      </c>
      <c r="Q1005" s="51">
        <v>0</v>
      </c>
      <c r="R1005" s="54">
        <v>0</v>
      </c>
      <c r="S1005" s="51">
        <v>0</v>
      </c>
      <c r="T1005" s="51">
        <v>0</v>
      </c>
      <c r="U1005" s="51">
        <v>0</v>
      </c>
      <c r="V1005" s="54">
        <v>0</v>
      </c>
      <c r="W1005" s="51">
        <v>0</v>
      </c>
      <c r="X1005" s="51">
        <v>0</v>
      </c>
      <c r="Y1005" s="51">
        <v>0</v>
      </c>
      <c r="Z1005" s="51">
        <v>0</v>
      </c>
      <c r="AA1005" s="51">
        <v>0</v>
      </c>
      <c r="AB1005" s="54">
        <v>0</v>
      </c>
      <c r="AC1005" s="55">
        <v>0</v>
      </c>
    </row>
    <row r="1006" spans="1:29" ht="24" customHeight="1">
      <c r="A1006" s="64"/>
      <c r="B1006" s="82"/>
      <c r="C1006" s="59">
        <v>4440</v>
      </c>
      <c r="D1006" s="60" t="s">
        <v>27</v>
      </c>
      <c r="E1006" s="51">
        <f>SUM([1]Paragrafy!E994)</f>
        <v>179100</v>
      </c>
      <c r="F1006" s="52">
        <f>ROUND([1]Paragrafy!$F994,0)</f>
        <v>169444</v>
      </c>
      <c r="G1006" s="53">
        <f t="shared" si="268"/>
        <v>0.9460859854829704</v>
      </c>
      <c r="H1006" s="51">
        <f t="shared" si="277"/>
        <v>179100</v>
      </c>
      <c r="I1006" s="51">
        <f t="shared" si="278"/>
        <v>169444</v>
      </c>
      <c r="J1006" s="51">
        <v>0</v>
      </c>
      <c r="K1006" s="51">
        <v>0</v>
      </c>
      <c r="L1006" s="51">
        <f t="shared" si="279"/>
        <v>179100</v>
      </c>
      <c r="M1006" s="51">
        <f t="shared" si="279"/>
        <v>169444</v>
      </c>
      <c r="N1006" s="54">
        <v>0</v>
      </c>
      <c r="O1006" s="51">
        <v>0</v>
      </c>
      <c r="P1006" s="51">
        <v>0</v>
      </c>
      <c r="Q1006" s="51">
        <v>0</v>
      </c>
      <c r="R1006" s="54">
        <v>0</v>
      </c>
      <c r="S1006" s="51">
        <v>0</v>
      </c>
      <c r="T1006" s="51">
        <v>0</v>
      </c>
      <c r="U1006" s="51">
        <v>0</v>
      </c>
      <c r="V1006" s="54">
        <v>0</v>
      </c>
      <c r="W1006" s="51">
        <v>0</v>
      </c>
      <c r="X1006" s="51">
        <v>0</v>
      </c>
      <c r="Y1006" s="51">
        <v>0</v>
      </c>
      <c r="Z1006" s="51">
        <v>0</v>
      </c>
      <c r="AA1006" s="51">
        <v>0</v>
      </c>
      <c r="AB1006" s="54">
        <v>0</v>
      </c>
      <c r="AC1006" s="55">
        <v>0</v>
      </c>
    </row>
    <row r="1007" spans="1:29">
      <c r="A1007" s="64"/>
      <c r="B1007" s="82"/>
      <c r="C1007" s="59">
        <v>4480</v>
      </c>
      <c r="D1007" s="60" t="s">
        <v>26</v>
      </c>
      <c r="E1007" s="51">
        <f>SUM([1]Paragrafy!E995)</f>
        <v>25500</v>
      </c>
      <c r="F1007" s="52">
        <f>ROUND([1]Paragrafy!$F995,0)</f>
        <v>8879</v>
      </c>
      <c r="G1007" s="53">
        <f t="shared" si="268"/>
        <v>0.34819607843137257</v>
      </c>
      <c r="H1007" s="51">
        <f t="shared" si="277"/>
        <v>25500</v>
      </c>
      <c r="I1007" s="51">
        <f t="shared" si="278"/>
        <v>8879</v>
      </c>
      <c r="J1007" s="51">
        <v>0</v>
      </c>
      <c r="K1007" s="51">
        <v>0</v>
      </c>
      <c r="L1007" s="51">
        <f t="shared" si="279"/>
        <v>25500</v>
      </c>
      <c r="M1007" s="51">
        <f t="shared" si="279"/>
        <v>8879</v>
      </c>
      <c r="N1007" s="54">
        <v>0</v>
      </c>
      <c r="O1007" s="51">
        <v>0</v>
      </c>
      <c r="P1007" s="51">
        <v>0</v>
      </c>
      <c r="Q1007" s="51">
        <v>0</v>
      </c>
      <c r="R1007" s="54">
        <v>0</v>
      </c>
      <c r="S1007" s="51">
        <v>0</v>
      </c>
      <c r="T1007" s="51">
        <v>0</v>
      </c>
      <c r="U1007" s="51">
        <v>0</v>
      </c>
      <c r="V1007" s="54">
        <v>0</v>
      </c>
      <c r="W1007" s="51">
        <v>0</v>
      </c>
      <c r="X1007" s="51">
        <v>0</v>
      </c>
      <c r="Y1007" s="51">
        <v>0</v>
      </c>
      <c r="Z1007" s="51">
        <v>0</v>
      </c>
      <c r="AA1007" s="51">
        <v>0</v>
      </c>
      <c r="AB1007" s="54">
        <v>0</v>
      </c>
      <c r="AC1007" s="55">
        <v>0</v>
      </c>
    </row>
    <row r="1008" spans="1:29" ht="25.5">
      <c r="A1008" s="64"/>
      <c r="B1008" s="82"/>
      <c r="C1008" s="59">
        <v>4520</v>
      </c>
      <c r="D1008" s="60" t="s">
        <v>24</v>
      </c>
      <c r="E1008" s="51">
        <f>SUM([1]Paragrafy!E996)</f>
        <v>15000</v>
      </c>
      <c r="F1008" s="52">
        <f>ROUND([1]Paragrafy!$F996,0)</f>
        <v>14529</v>
      </c>
      <c r="G1008" s="53">
        <f t="shared" si="268"/>
        <v>0.96860000000000002</v>
      </c>
      <c r="H1008" s="51">
        <f t="shared" si="277"/>
        <v>15000</v>
      </c>
      <c r="I1008" s="51">
        <f t="shared" si="278"/>
        <v>14529</v>
      </c>
      <c r="J1008" s="51">
        <v>0</v>
      </c>
      <c r="K1008" s="51">
        <v>0</v>
      </c>
      <c r="L1008" s="51">
        <f t="shared" si="279"/>
        <v>15000</v>
      </c>
      <c r="M1008" s="51">
        <f t="shared" si="279"/>
        <v>14529</v>
      </c>
      <c r="N1008" s="54">
        <v>0</v>
      </c>
      <c r="O1008" s="51">
        <v>0</v>
      </c>
      <c r="P1008" s="51">
        <v>0</v>
      </c>
      <c r="Q1008" s="51">
        <v>0</v>
      </c>
      <c r="R1008" s="54">
        <v>0</v>
      </c>
      <c r="S1008" s="51">
        <v>0</v>
      </c>
      <c r="T1008" s="51">
        <v>0</v>
      </c>
      <c r="U1008" s="51">
        <v>0</v>
      </c>
      <c r="V1008" s="54">
        <v>0</v>
      </c>
      <c r="W1008" s="51">
        <v>0</v>
      </c>
      <c r="X1008" s="51">
        <v>0</v>
      </c>
      <c r="Y1008" s="51">
        <v>0</v>
      </c>
      <c r="Z1008" s="51">
        <v>0</v>
      </c>
      <c r="AA1008" s="51">
        <v>0</v>
      </c>
      <c r="AB1008" s="54">
        <v>0</v>
      </c>
      <c r="AC1008" s="55">
        <v>0</v>
      </c>
    </row>
    <row r="1009" spans="1:30">
      <c r="A1009" s="64"/>
      <c r="B1009" s="82"/>
      <c r="C1009" s="59">
        <v>4580</v>
      </c>
      <c r="D1009" s="60" t="s">
        <v>23</v>
      </c>
      <c r="E1009" s="51">
        <f>SUM([1]Paragrafy!E997)</f>
        <v>100</v>
      </c>
      <c r="F1009" s="52">
        <f>ROUND([1]Paragrafy!$F997,0)</f>
        <v>0</v>
      </c>
      <c r="G1009" s="53">
        <f t="shared" si="268"/>
        <v>0</v>
      </c>
      <c r="H1009" s="51">
        <f t="shared" si="277"/>
        <v>100</v>
      </c>
      <c r="I1009" s="51">
        <f t="shared" si="278"/>
        <v>0</v>
      </c>
      <c r="J1009" s="51">
        <v>0</v>
      </c>
      <c r="K1009" s="51">
        <v>0</v>
      </c>
      <c r="L1009" s="51">
        <f t="shared" si="279"/>
        <v>100</v>
      </c>
      <c r="M1009" s="51">
        <f t="shared" si="279"/>
        <v>0</v>
      </c>
      <c r="N1009" s="54">
        <v>0</v>
      </c>
      <c r="O1009" s="51">
        <v>0</v>
      </c>
      <c r="P1009" s="51">
        <v>0</v>
      </c>
      <c r="Q1009" s="51">
        <v>0</v>
      </c>
      <c r="R1009" s="54">
        <v>0</v>
      </c>
      <c r="S1009" s="51">
        <v>0</v>
      </c>
      <c r="T1009" s="51">
        <v>0</v>
      </c>
      <c r="U1009" s="51">
        <v>0</v>
      </c>
      <c r="V1009" s="54">
        <v>0</v>
      </c>
      <c r="W1009" s="51">
        <v>0</v>
      </c>
      <c r="X1009" s="51">
        <v>0</v>
      </c>
      <c r="Y1009" s="51">
        <v>0</v>
      </c>
      <c r="Z1009" s="51">
        <v>0</v>
      </c>
      <c r="AA1009" s="51">
        <v>0</v>
      </c>
      <c r="AB1009" s="54">
        <v>0</v>
      </c>
      <c r="AC1009" s="55">
        <v>0</v>
      </c>
    </row>
    <row r="1010" spans="1:30" ht="24.75" customHeight="1">
      <c r="A1010" s="64"/>
      <c r="B1010" s="82"/>
      <c r="C1010" s="59">
        <v>4610</v>
      </c>
      <c r="D1010" s="60" t="s">
        <v>22</v>
      </c>
      <c r="E1010" s="51">
        <f>SUM([1]Paragrafy!E998)</f>
        <v>100</v>
      </c>
      <c r="F1010" s="52">
        <f>ROUND([1]Paragrafy!$F998,0)</f>
        <v>0</v>
      </c>
      <c r="G1010" s="53">
        <f t="shared" si="268"/>
        <v>0</v>
      </c>
      <c r="H1010" s="51">
        <f t="shared" si="277"/>
        <v>100</v>
      </c>
      <c r="I1010" s="51">
        <f t="shared" si="278"/>
        <v>0</v>
      </c>
      <c r="J1010" s="51">
        <v>0</v>
      </c>
      <c r="K1010" s="51">
        <v>0</v>
      </c>
      <c r="L1010" s="51">
        <f t="shared" si="279"/>
        <v>100</v>
      </c>
      <c r="M1010" s="51">
        <f t="shared" si="279"/>
        <v>0</v>
      </c>
      <c r="N1010" s="54">
        <v>0</v>
      </c>
      <c r="O1010" s="51">
        <v>0</v>
      </c>
      <c r="P1010" s="51">
        <v>0</v>
      </c>
      <c r="Q1010" s="51">
        <v>0</v>
      </c>
      <c r="R1010" s="54">
        <v>0</v>
      </c>
      <c r="S1010" s="51">
        <v>0</v>
      </c>
      <c r="T1010" s="51">
        <v>0</v>
      </c>
      <c r="U1010" s="51">
        <v>0</v>
      </c>
      <c r="V1010" s="54">
        <v>0</v>
      </c>
      <c r="W1010" s="51">
        <v>0</v>
      </c>
      <c r="X1010" s="51">
        <v>0</v>
      </c>
      <c r="Y1010" s="51">
        <v>0</v>
      </c>
      <c r="Z1010" s="51">
        <v>0</v>
      </c>
      <c r="AA1010" s="51">
        <v>0</v>
      </c>
      <c r="AB1010" s="54">
        <v>0</v>
      </c>
      <c r="AC1010" s="55">
        <v>0</v>
      </c>
    </row>
    <row r="1011" spans="1:30" ht="25.5">
      <c r="A1011" s="64"/>
      <c r="B1011" s="82"/>
      <c r="C1011" s="59">
        <v>4700</v>
      </c>
      <c r="D1011" s="60" t="s">
        <v>90</v>
      </c>
      <c r="E1011" s="51">
        <f>SUM([1]Paragrafy!E999)</f>
        <v>4900</v>
      </c>
      <c r="F1011" s="52">
        <f>ROUND([1]Paragrafy!$F999,0)</f>
        <v>4290</v>
      </c>
      <c r="G1011" s="53">
        <f t="shared" si="268"/>
        <v>0.8755102040816326</v>
      </c>
      <c r="H1011" s="54">
        <f t="shared" si="277"/>
        <v>4900</v>
      </c>
      <c r="I1011" s="51">
        <f t="shared" si="278"/>
        <v>4290</v>
      </c>
      <c r="J1011" s="54">
        <v>0</v>
      </c>
      <c r="K1011" s="51">
        <v>0</v>
      </c>
      <c r="L1011" s="54">
        <f t="shared" si="279"/>
        <v>4900</v>
      </c>
      <c r="M1011" s="51">
        <f t="shared" si="279"/>
        <v>4290</v>
      </c>
      <c r="N1011" s="54">
        <v>0</v>
      </c>
      <c r="O1011" s="51">
        <v>0</v>
      </c>
      <c r="P1011" s="54">
        <v>0</v>
      </c>
      <c r="Q1011" s="51">
        <v>0</v>
      </c>
      <c r="R1011" s="54">
        <v>0</v>
      </c>
      <c r="S1011" s="51">
        <v>0</v>
      </c>
      <c r="T1011" s="54">
        <v>0</v>
      </c>
      <c r="U1011" s="51">
        <v>0</v>
      </c>
      <c r="V1011" s="54">
        <v>0</v>
      </c>
      <c r="W1011" s="51">
        <v>0</v>
      </c>
      <c r="X1011" s="54">
        <v>0</v>
      </c>
      <c r="Y1011" s="51">
        <v>0</v>
      </c>
      <c r="Z1011" s="54">
        <v>0</v>
      </c>
      <c r="AA1011" s="51">
        <v>0</v>
      </c>
      <c r="AB1011" s="54">
        <v>0</v>
      </c>
      <c r="AC1011" s="55">
        <v>0</v>
      </c>
      <c r="AD1011" s="2"/>
    </row>
    <row r="1012" spans="1:30" ht="25.5">
      <c r="A1012" s="64"/>
      <c r="B1012" s="82"/>
      <c r="C1012" s="59">
        <v>4708</v>
      </c>
      <c r="D1012" s="60" t="s">
        <v>90</v>
      </c>
      <c r="E1012" s="51">
        <f>SUM([1]Paragrafy!E1000)</f>
        <v>30370</v>
      </c>
      <c r="F1012" s="52">
        <f>ROUND([1]Paragrafy!$F1000,0)</f>
        <v>23928</v>
      </c>
      <c r="G1012" s="53">
        <f t="shared" si="268"/>
        <v>0.78788277905828119</v>
      </c>
      <c r="H1012" s="51">
        <f t="shared" si="277"/>
        <v>30370</v>
      </c>
      <c r="I1012" s="51">
        <f t="shared" si="278"/>
        <v>23928</v>
      </c>
      <c r="J1012" s="51">
        <v>0</v>
      </c>
      <c r="K1012" s="51">
        <v>0</v>
      </c>
      <c r="L1012" s="51">
        <v>0</v>
      </c>
      <c r="M1012" s="51">
        <v>0</v>
      </c>
      <c r="N1012" s="54">
        <v>0</v>
      </c>
      <c r="O1012" s="51">
        <v>0</v>
      </c>
      <c r="P1012" s="51">
        <v>0</v>
      </c>
      <c r="Q1012" s="51">
        <v>0</v>
      </c>
      <c r="R1012" s="54">
        <f>SUM(H1012)</f>
        <v>30370</v>
      </c>
      <c r="S1012" s="51">
        <f>SUM(I1012)</f>
        <v>23928</v>
      </c>
      <c r="T1012" s="51">
        <v>0</v>
      </c>
      <c r="U1012" s="51">
        <v>0</v>
      </c>
      <c r="V1012" s="54">
        <v>0</v>
      </c>
      <c r="W1012" s="51">
        <v>0</v>
      </c>
      <c r="X1012" s="51">
        <v>0</v>
      </c>
      <c r="Y1012" s="51">
        <v>0</v>
      </c>
      <c r="Z1012" s="51">
        <v>0</v>
      </c>
      <c r="AA1012" s="51">
        <v>0</v>
      </c>
      <c r="AB1012" s="54">
        <v>0</v>
      </c>
      <c r="AC1012" s="55">
        <v>0</v>
      </c>
    </row>
    <row r="1013" spans="1:30" ht="25.5">
      <c r="A1013" s="64"/>
      <c r="B1013" s="82"/>
      <c r="C1013" s="59">
        <v>4709</v>
      </c>
      <c r="D1013" s="60" t="s">
        <v>90</v>
      </c>
      <c r="E1013" s="51">
        <f>SUM([1]Paragrafy!E1001)</f>
        <v>5360</v>
      </c>
      <c r="F1013" s="52">
        <f>ROUND([1]Paragrafy!$F1001,0)</f>
        <v>4223</v>
      </c>
      <c r="G1013" s="53">
        <f t="shared" si="268"/>
        <v>0.78787313432835826</v>
      </c>
      <c r="H1013" s="51">
        <f t="shared" si="277"/>
        <v>5360</v>
      </c>
      <c r="I1013" s="51">
        <f t="shared" si="278"/>
        <v>4223</v>
      </c>
      <c r="J1013" s="51">
        <v>0</v>
      </c>
      <c r="K1013" s="51">
        <v>0</v>
      </c>
      <c r="L1013" s="51">
        <v>0</v>
      </c>
      <c r="M1013" s="51">
        <v>0</v>
      </c>
      <c r="N1013" s="54">
        <v>0</v>
      </c>
      <c r="O1013" s="51">
        <v>0</v>
      </c>
      <c r="P1013" s="51">
        <v>0</v>
      </c>
      <c r="Q1013" s="51">
        <v>0</v>
      </c>
      <c r="R1013" s="54">
        <f>SUM(H1013)</f>
        <v>5360</v>
      </c>
      <c r="S1013" s="51">
        <f>SUM(I1013)</f>
        <v>4223</v>
      </c>
      <c r="T1013" s="51">
        <v>0</v>
      </c>
      <c r="U1013" s="51">
        <v>0</v>
      </c>
      <c r="V1013" s="54">
        <v>0</v>
      </c>
      <c r="W1013" s="51">
        <v>0</v>
      </c>
      <c r="X1013" s="51">
        <v>0</v>
      </c>
      <c r="Y1013" s="51">
        <v>0</v>
      </c>
      <c r="Z1013" s="51">
        <v>0</v>
      </c>
      <c r="AA1013" s="51">
        <v>0</v>
      </c>
      <c r="AB1013" s="54">
        <v>0</v>
      </c>
      <c r="AC1013" s="55">
        <v>0</v>
      </c>
    </row>
    <row r="1014" spans="1:30" ht="25.5">
      <c r="A1014" s="64"/>
      <c r="B1014" s="82"/>
      <c r="C1014" s="59">
        <v>6068</v>
      </c>
      <c r="D1014" s="60" t="s">
        <v>19</v>
      </c>
      <c r="E1014" s="51">
        <f>SUM([1]Paragrafy!E1002)</f>
        <v>34000</v>
      </c>
      <c r="F1014" s="52">
        <f>ROUND([1]Paragrafy!$F1002,0)</f>
        <v>27088</v>
      </c>
      <c r="G1014" s="53">
        <f t="shared" si="268"/>
        <v>0.79670588235294115</v>
      </c>
      <c r="H1014" s="51">
        <v>0</v>
      </c>
      <c r="I1014" s="51">
        <v>0</v>
      </c>
      <c r="J1014" s="51">
        <v>0</v>
      </c>
      <c r="K1014" s="51">
        <v>0</v>
      </c>
      <c r="L1014" s="51">
        <v>0</v>
      </c>
      <c r="M1014" s="51">
        <v>0</v>
      </c>
      <c r="N1014" s="54">
        <v>0</v>
      </c>
      <c r="O1014" s="51">
        <v>0</v>
      </c>
      <c r="P1014" s="51">
        <v>0</v>
      </c>
      <c r="Q1014" s="51">
        <f>SUM(I1014)</f>
        <v>0</v>
      </c>
      <c r="R1014" s="54">
        <v>0</v>
      </c>
      <c r="S1014" s="51">
        <v>0</v>
      </c>
      <c r="T1014" s="51">
        <v>0</v>
      </c>
      <c r="U1014" s="51">
        <v>0</v>
      </c>
      <c r="V1014" s="54">
        <v>0</v>
      </c>
      <c r="W1014" s="51">
        <v>0</v>
      </c>
      <c r="X1014" s="51">
        <f>SUM(E1014)</f>
        <v>34000</v>
      </c>
      <c r="Y1014" s="51">
        <f>SUM(F1014)</f>
        <v>27088</v>
      </c>
      <c r="Z1014" s="51">
        <v>0</v>
      </c>
      <c r="AA1014" s="51">
        <v>0</v>
      </c>
      <c r="AB1014" s="54">
        <f>SUM(X1014)</f>
        <v>34000</v>
      </c>
      <c r="AC1014" s="51">
        <f>SUM(F1014)</f>
        <v>27088</v>
      </c>
    </row>
    <row r="1015" spans="1:30" ht="25.5">
      <c r="A1015" s="64"/>
      <c r="B1015" s="82"/>
      <c r="C1015" s="59">
        <v>6069</v>
      </c>
      <c r="D1015" s="60" t="s">
        <v>19</v>
      </c>
      <c r="E1015" s="51">
        <f>SUM([1]Paragrafy!E1003)</f>
        <v>6000</v>
      </c>
      <c r="F1015" s="52">
        <f>ROUND([1]Paragrafy!$F1003,0)</f>
        <v>4780</v>
      </c>
      <c r="G1015" s="53">
        <f t="shared" ref="G1015:G1078" si="280">F1015/E1015</f>
        <v>0.79666666666666663</v>
      </c>
      <c r="H1015" s="51">
        <v>0</v>
      </c>
      <c r="I1015" s="51">
        <v>0</v>
      </c>
      <c r="J1015" s="51">
        <v>0</v>
      </c>
      <c r="K1015" s="51">
        <v>0</v>
      </c>
      <c r="L1015" s="51">
        <v>0</v>
      </c>
      <c r="M1015" s="51">
        <v>0</v>
      </c>
      <c r="N1015" s="54">
        <v>0</v>
      </c>
      <c r="O1015" s="51">
        <v>0</v>
      </c>
      <c r="P1015" s="51">
        <v>0</v>
      </c>
      <c r="Q1015" s="51">
        <f>SUM(I1015)</f>
        <v>0</v>
      </c>
      <c r="R1015" s="54">
        <v>0</v>
      </c>
      <c r="S1015" s="51">
        <v>0</v>
      </c>
      <c r="T1015" s="51">
        <v>0</v>
      </c>
      <c r="U1015" s="51">
        <v>0</v>
      </c>
      <c r="V1015" s="54">
        <v>0</v>
      </c>
      <c r="W1015" s="51">
        <v>0</v>
      </c>
      <c r="X1015" s="51">
        <f>SUM(E1015)</f>
        <v>6000</v>
      </c>
      <c r="Y1015" s="51">
        <f>SUM(F1015)</f>
        <v>4780</v>
      </c>
      <c r="Z1015" s="51">
        <v>0</v>
      </c>
      <c r="AA1015" s="51">
        <v>0</v>
      </c>
      <c r="AB1015" s="54">
        <f>SUM(X1015)</f>
        <v>6000</v>
      </c>
      <c r="AC1015" s="51">
        <f>SUM(F1015)</f>
        <v>4780</v>
      </c>
    </row>
    <row r="1016" spans="1:30" s="87" customFormat="1" ht="16.5" customHeight="1">
      <c r="A1016" s="256"/>
      <c r="B1016" s="257" t="s">
        <v>94</v>
      </c>
      <c r="C1016" s="144"/>
      <c r="D1016" s="145" t="s">
        <v>8</v>
      </c>
      <c r="E1016" s="146">
        <f>SUM(E1017:E1050)</f>
        <v>19094067</v>
      </c>
      <c r="F1016" s="146">
        <f>SUM(F1017:F1050)</f>
        <v>14862499</v>
      </c>
      <c r="G1016" s="147">
        <f t="shared" si="280"/>
        <v>0.77838309669700012</v>
      </c>
      <c r="H1016" s="146">
        <f t="shared" ref="H1016:AC1016" si="281">SUM(H1017:H1050)</f>
        <v>19094067</v>
      </c>
      <c r="I1016" s="146">
        <f t="shared" si="281"/>
        <v>14862499</v>
      </c>
      <c r="J1016" s="146">
        <f t="shared" si="281"/>
        <v>0</v>
      </c>
      <c r="K1016" s="146">
        <f t="shared" si="281"/>
        <v>0</v>
      </c>
      <c r="L1016" s="146">
        <f t="shared" si="281"/>
        <v>0</v>
      </c>
      <c r="M1016" s="146">
        <f t="shared" si="281"/>
        <v>0</v>
      </c>
      <c r="N1016" s="230">
        <f t="shared" si="281"/>
        <v>0</v>
      </c>
      <c r="O1016" s="146">
        <f t="shared" si="281"/>
        <v>0</v>
      </c>
      <c r="P1016" s="146">
        <f t="shared" si="281"/>
        <v>0</v>
      </c>
      <c r="Q1016" s="146">
        <f t="shared" si="281"/>
        <v>0</v>
      </c>
      <c r="R1016" s="230">
        <f t="shared" si="281"/>
        <v>19094067</v>
      </c>
      <c r="S1016" s="146">
        <f t="shared" si="281"/>
        <v>14862499</v>
      </c>
      <c r="T1016" s="146">
        <f t="shared" si="281"/>
        <v>0</v>
      </c>
      <c r="U1016" s="146">
        <f t="shared" si="281"/>
        <v>0</v>
      </c>
      <c r="V1016" s="230">
        <f t="shared" si="281"/>
        <v>0</v>
      </c>
      <c r="W1016" s="146">
        <f t="shared" si="281"/>
        <v>0</v>
      </c>
      <c r="X1016" s="146">
        <f t="shared" si="281"/>
        <v>0</v>
      </c>
      <c r="Y1016" s="146">
        <f t="shared" si="281"/>
        <v>0</v>
      </c>
      <c r="Z1016" s="146">
        <f t="shared" si="281"/>
        <v>0</v>
      </c>
      <c r="AA1016" s="146">
        <f t="shared" si="281"/>
        <v>0</v>
      </c>
      <c r="AB1016" s="146">
        <f t="shared" si="281"/>
        <v>0</v>
      </c>
      <c r="AC1016" s="146">
        <f t="shared" si="281"/>
        <v>0</v>
      </c>
      <c r="AD1016" s="258"/>
    </row>
    <row r="1017" spans="1:30" ht="49.5" customHeight="1">
      <c r="A1017" s="63"/>
      <c r="B1017" s="82"/>
      <c r="C1017" s="101">
        <v>2009</v>
      </c>
      <c r="D1017" s="60" t="s">
        <v>93</v>
      </c>
      <c r="E1017" s="54">
        <f>SUM([1]Paragrafy!E1005)</f>
        <v>13029436</v>
      </c>
      <c r="F1017" s="54">
        <f>ROUND([1]Paragrafy!$F1005,0)</f>
        <v>10600730</v>
      </c>
      <c r="G1017" s="102">
        <f t="shared" si="280"/>
        <v>0.81359853181672637</v>
      </c>
      <c r="H1017" s="54">
        <f t="shared" ref="H1017:H1050" si="282">SUM(E1017)</f>
        <v>13029436</v>
      </c>
      <c r="I1017" s="54">
        <f t="shared" ref="I1017:I1050" si="283">SUM(F1017)</f>
        <v>10600730</v>
      </c>
      <c r="J1017" s="54">
        <v>0</v>
      </c>
      <c r="K1017" s="54">
        <v>0</v>
      </c>
      <c r="L1017" s="54">
        <v>0</v>
      </c>
      <c r="M1017" s="54">
        <v>0</v>
      </c>
      <c r="N1017" s="54">
        <v>0</v>
      </c>
      <c r="O1017" s="54">
        <v>0</v>
      </c>
      <c r="P1017" s="54">
        <v>0</v>
      </c>
      <c r="Q1017" s="54">
        <v>0</v>
      </c>
      <c r="R1017" s="54">
        <f t="shared" ref="R1017:R1050" si="284">SUM(H1017)</f>
        <v>13029436</v>
      </c>
      <c r="S1017" s="54">
        <f t="shared" ref="S1017:S1050" si="285">SUM(I1017)</f>
        <v>10600730</v>
      </c>
      <c r="T1017" s="54">
        <v>0</v>
      </c>
      <c r="U1017" s="54">
        <v>0</v>
      </c>
      <c r="V1017" s="54">
        <v>0</v>
      </c>
      <c r="W1017" s="54">
        <v>0</v>
      </c>
      <c r="X1017" s="54">
        <v>0</v>
      </c>
      <c r="Y1017" s="54">
        <v>0</v>
      </c>
      <c r="Z1017" s="54">
        <v>0</v>
      </c>
      <c r="AA1017" s="54">
        <v>0</v>
      </c>
      <c r="AB1017" s="54">
        <v>0</v>
      </c>
      <c r="AC1017" s="55">
        <v>0</v>
      </c>
    </row>
    <row r="1018" spans="1:30" ht="63.75">
      <c r="A1018" s="48"/>
      <c r="B1018" s="82"/>
      <c r="C1018" s="59">
        <v>2367</v>
      </c>
      <c r="D1018" s="60" t="s">
        <v>10</v>
      </c>
      <c r="E1018" s="51">
        <f>SUM([1]Paragrafy!E1006)</f>
        <v>717834</v>
      </c>
      <c r="F1018" s="52">
        <f>ROUND([1]Paragrafy!$F1006,0)</f>
        <v>594884</v>
      </c>
      <c r="G1018" s="53">
        <f t="shared" si="280"/>
        <v>0.82872084632380183</v>
      </c>
      <c r="H1018" s="51">
        <f t="shared" si="282"/>
        <v>717834</v>
      </c>
      <c r="I1018" s="51">
        <f t="shared" si="283"/>
        <v>594884</v>
      </c>
      <c r="J1018" s="51">
        <v>0</v>
      </c>
      <c r="K1018" s="51">
        <v>0</v>
      </c>
      <c r="L1018" s="51">
        <v>0</v>
      </c>
      <c r="M1018" s="51">
        <v>0</v>
      </c>
      <c r="N1018" s="54">
        <v>0</v>
      </c>
      <c r="O1018" s="51">
        <v>0</v>
      </c>
      <c r="P1018" s="51">
        <v>0</v>
      </c>
      <c r="Q1018" s="51">
        <v>0</v>
      </c>
      <c r="R1018" s="54">
        <f t="shared" si="284"/>
        <v>717834</v>
      </c>
      <c r="S1018" s="51">
        <f t="shared" si="285"/>
        <v>594884</v>
      </c>
      <c r="T1018" s="51">
        <v>0</v>
      </c>
      <c r="U1018" s="51">
        <v>0</v>
      </c>
      <c r="V1018" s="54">
        <v>0</v>
      </c>
      <c r="W1018" s="51">
        <v>0</v>
      </c>
      <c r="X1018" s="51">
        <v>0</v>
      </c>
      <c r="Y1018" s="51">
        <v>0</v>
      </c>
      <c r="Z1018" s="51">
        <v>0</v>
      </c>
      <c r="AA1018" s="51">
        <v>0</v>
      </c>
      <c r="AB1018" s="54">
        <v>0</v>
      </c>
      <c r="AC1018" s="55">
        <v>0</v>
      </c>
    </row>
    <row r="1019" spans="1:30" ht="63.75">
      <c r="A1019" s="48"/>
      <c r="B1019" s="82"/>
      <c r="C1019" s="59">
        <v>2369</v>
      </c>
      <c r="D1019" s="60" t="s">
        <v>10</v>
      </c>
      <c r="E1019" s="51">
        <f>SUM([1]Paragrafy!E1007)</f>
        <v>126676</v>
      </c>
      <c r="F1019" s="52">
        <f>ROUND([1]Paragrafy!$F1007,0)</f>
        <v>101916</v>
      </c>
      <c r="G1019" s="53">
        <f t="shared" si="280"/>
        <v>0.80454071805235405</v>
      </c>
      <c r="H1019" s="51">
        <f t="shared" si="282"/>
        <v>126676</v>
      </c>
      <c r="I1019" s="51">
        <f t="shared" si="283"/>
        <v>101916</v>
      </c>
      <c r="J1019" s="51">
        <v>0</v>
      </c>
      <c r="K1019" s="51">
        <v>0</v>
      </c>
      <c r="L1019" s="51">
        <v>0</v>
      </c>
      <c r="M1019" s="51">
        <v>0</v>
      </c>
      <c r="N1019" s="54">
        <v>0</v>
      </c>
      <c r="O1019" s="51">
        <v>0</v>
      </c>
      <c r="P1019" s="51">
        <v>0</v>
      </c>
      <c r="Q1019" s="51">
        <v>0</v>
      </c>
      <c r="R1019" s="54">
        <f t="shared" si="284"/>
        <v>126676</v>
      </c>
      <c r="S1019" s="51">
        <f t="shared" si="285"/>
        <v>101916</v>
      </c>
      <c r="T1019" s="51">
        <v>0</v>
      </c>
      <c r="U1019" s="51">
        <v>0</v>
      </c>
      <c r="V1019" s="54">
        <v>0</v>
      </c>
      <c r="W1019" s="51">
        <v>0</v>
      </c>
      <c r="X1019" s="51">
        <v>0</v>
      </c>
      <c r="Y1019" s="51">
        <v>0</v>
      </c>
      <c r="Z1019" s="51">
        <v>0</v>
      </c>
      <c r="AA1019" s="51">
        <v>0</v>
      </c>
      <c r="AB1019" s="54">
        <v>0</v>
      </c>
      <c r="AC1019" s="55">
        <v>0</v>
      </c>
    </row>
    <row r="1020" spans="1:30" ht="63.75">
      <c r="A1020" s="48"/>
      <c r="B1020" s="82"/>
      <c r="C1020" s="59">
        <v>2917</v>
      </c>
      <c r="D1020" s="60" t="s">
        <v>83</v>
      </c>
      <c r="E1020" s="51">
        <f>SUM([1]Paragrafy!E1008)</f>
        <v>274666</v>
      </c>
      <c r="F1020" s="52">
        <f>ROUND([1]Paragrafy!$F1008,0)</f>
        <v>37715</v>
      </c>
      <c r="G1020" s="53">
        <f t="shared" si="280"/>
        <v>0.13731222648598662</v>
      </c>
      <c r="H1020" s="51">
        <f t="shared" si="282"/>
        <v>274666</v>
      </c>
      <c r="I1020" s="51">
        <f t="shared" si="283"/>
        <v>37715</v>
      </c>
      <c r="J1020" s="51">
        <v>0</v>
      </c>
      <c r="K1020" s="51">
        <v>0</v>
      </c>
      <c r="L1020" s="51">
        <v>0</v>
      </c>
      <c r="M1020" s="51">
        <v>0</v>
      </c>
      <c r="N1020" s="54">
        <v>0</v>
      </c>
      <c r="O1020" s="51">
        <v>0</v>
      </c>
      <c r="P1020" s="51">
        <v>0</v>
      </c>
      <c r="Q1020" s="51">
        <v>0</v>
      </c>
      <c r="R1020" s="54">
        <f t="shared" si="284"/>
        <v>274666</v>
      </c>
      <c r="S1020" s="51">
        <f t="shared" si="285"/>
        <v>37715</v>
      </c>
      <c r="T1020" s="51">
        <v>0</v>
      </c>
      <c r="U1020" s="51">
        <v>0</v>
      </c>
      <c r="V1020" s="54">
        <v>0</v>
      </c>
      <c r="W1020" s="51">
        <v>0</v>
      </c>
      <c r="X1020" s="51">
        <v>0</v>
      </c>
      <c r="Y1020" s="51">
        <v>0</v>
      </c>
      <c r="Z1020" s="51">
        <v>0</v>
      </c>
      <c r="AA1020" s="51">
        <v>0</v>
      </c>
      <c r="AB1020" s="54">
        <v>0</v>
      </c>
      <c r="AC1020" s="55">
        <v>0</v>
      </c>
    </row>
    <row r="1021" spans="1:30" s="2" customFormat="1" ht="59.25" customHeight="1">
      <c r="A1021" s="64"/>
      <c r="B1021" s="82"/>
      <c r="C1021" s="59">
        <v>2918</v>
      </c>
      <c r="D1021" s="60" t="s">
        <v>83</v>
      </c>
      <c r="E1021" s="51">
        <f>SUM([1]Paragrafy!E1009)</f>
        <v>20000</v>
      </c>
      <c r="F1021" s="52">
        <f>ROUND([1]Paragrafy!$F1009,0)</f>
        <v>14275</v>
      </c>
      <c r="G1021" s="53">
        <f t="shared" si="280"/>
        <v>0.71375</v>
      </c>
      <c r="H1021" s="51">
        <f t="shared" si="282"/>
        <v>20000</v>
      </c>
      <c r="I1021" s="51">
        <f t="shared" si="283"/>
        <v>14275</v>
      </c>
      <c r="J1021" s="51">
        <v>0</v>
      </c>
      <c r="K1021" s="51">
        <v>0</v>
      </c>
      <c r="L1021" s="51">
        <v>0</v>
      </c>
      <c r="M1021" s="51">
        <v>0</v>
      </c>
      <c r="N1021" s="54">
        <v>0</v>
      </c>
      <c r="O1021" s="51">
        <v>0</v>
      </c>
      <c r="P1021" s="51">
        <v>0</v>
      </c>
      <c r="Q1021" s="51">
        <v>0</v>
      </c>
      <c r="R1021" s="54">
        <f t="shared" si="284"/>
        <v>20000</v>
      </c>
      <c r="S1021" s="51">
        <f t="shared" si="285"/>
        <v>14275</v>
      </c>
      <c r="T1021" s="51">
        <v>0</v>
      </c>
      <c r="U1021" s="51">
        <v>0</v>
      </c>
      <c r="V1021" s="54">
        <v>0</v>
      </c>
      <c r="W1021" s="51">
        <v>0</v>
      </c>
      <c r="X1021" s="51">
        <v>0</v>
      </c>
      <c r="Y1021" s="51">
        <v>0</v>
      </c>
      <c r="Z1021" s="51">
        <v>0</v>
      </c>
      <c r="AA1021" s="51">
        <v>0</v>
      </c>
      <c r="AB1021" s="54">
        <v>0</v>
      </c>
      <c r="AC1021" s="55">
        <v>0</v>
      </c>
    </row>
    <row r="1022" spans="1:30" s="2" customFormat="1" ht="59.25" customHeight="1">
      <c r="A1022" s="48"/>
      <c r="B1022" s="82"/>
      <c r="C1022" s="59">
        <v>2919</v>
      </c>
      <c r="D1022" s="60" t="s">
        <v>83</v>
      </c>
      <c r="E1022" s="51">
        <f>SUM([1]Paragrafy!E1010)</f>
        <v>196707</v>
      </c>
      <c r="F1022" s="52">
        <f>ROUND([1]Paragrafy!$F1010,0)</f>
        <v>75641</v>
      </c>
      <c r="G1022" s="53">
        <f t="shared" si="280"/>
        <v>0.38453639168916204</v>
      </c>
      <c r="H1022" s="51">
        <f t="shared" si="282"/>
        <v>196707</v>
      </c>
      <c r="I1022" s="51">
        <f t="shared" si="283"/>
        <v>75641</v>
      </c>
      <c r="J1022" s="51">
        <v>0</v>
      </c>
      <c r="K1022" s="51">
        <v>0</v>
      </c>
      <c r="L1022" s="51">
        <f>SUM(J1022)</f>
        <v>0</v>
      </c>
      <c r="M1022" s="51">
        <v>0</v>
      </c>
      <c r="N1022" s="54">
        <f>SUM(L1022)</f>
        <v>0</v>
      </c>
      <c r="O1022" s="51">
        <v>0</v>
      </c>
      <c r="P1022" s="51">
        <f>SUM(N1022)</f>
        <v>0</v>
      </c>
      <c r="Q1022" s="51">
        <v>0</v>
      </c>
      <c r="R1022" s="54">
        <f t="shared" si="284"/>
        <v>196707</v>
      </c>
      <c r="S1022" s="51">
        <f t="shared" si="285"/>
        <v>75641</v>
      </c>
      <c r="T1022" s="51">
        <v>0</v>
      </c>
      <c r="U1022" s="51">
        <v>0</v>
      </c>
      <c r="V1022" s="54">
        <v>0</v>
      </c>
      <c r="W1022" s="51">
        <v>0</v>
      </c>
      <c r="X1022" s="51">
        <v>0</v>
      </c>
      <c r="Y1022" s="51">
        <v>0</v>
      </c>
      <c r="Z1022" s="51">
        <v>0</v>
      </c>
      <c r="AA1022" s="51">
        <v>0</v>
      </c>
      <c r="AB1022" s="54">
        <v>0</v>
      </c>
      <c r="AC1022" s="55">
        <v>0</v>
      </c>
    </row>
    <row r="1023" spans="1:30">
      <c r="A1023" s="48"/>
      <c r="B1023" s="82"/>
      <c r="C1023" s="59">
        <v>3247</v>
      </c>
      <c r="D1023" s="60" t="s">
        <v>92</v>
      </c>
      <c r="E1023" s="51">
        <f>SUM([1]Paragrafy!E1011)</f>
        <v>943500</v>
      </c>
      <c r="F1023" s="52">
        <f>ROUND([1]Paragrafy!$F1011,0)</f>
        <v>629000</v>
      </c>
      <c r="G1023" s="53">
        <f t="shared" si="280"/>
        <v>0.66666666666666663</v>
      </c>
      <c r="H1023" s="51">
        <f t="shared" si="282"/>
        <v>943500</v>
      </c>
      <c r="I1023" s="51">
        <f t="shared" si="283"/>
        <v>629000</v>
      </c>
      <c r="J1023" s="51">
        <v>0</v>
      </c>
      <c r="K1023" s="51">
        <v>0</v>
      </c>
      <c r="L1023" s="51">
        <v>0</v>
      </c>
      <c r="M1023" s="51">
        <v>0</v>
      </c>
      <c r="N1023" s="54">
        <v>0</v>
      </c>
      <c r="O1023" s="51">
        <v>0</v>
      </c>
      <c r="P1023" s="51">
        <v>0</v>
      </c>
      <c r="Q1023" s="51">
        <v>0</v>
      </c>
      <c r="R1023" s="54">
        <f t="shared" si="284"/>
        <v>943500</v>
      </c>
      <c r="S1023" s="51">
        <f t="shared" si="285"/>
        <v>629000</v>
      </c>
      <c r="T1023" s="51">
        <v>0</v>
      </c>
      <c r="U1023" s="51">
        <v>0</v>
      </c>
      <c r="V1023" s="54">
        <v>0</v>
      </c>
      <c r="W1023" s="51">
        <v>0</v>
      </c>
      <c r="X1023" s="51">
        <v>0</v>
      </c>
      <c r="Y1023" s="51">
        <v>0</v>
      </c>
      <c r="Z1023" s="51">
        <v>0</v>
      </c>
      <c r="AA1023" s="51">
        <v>0</v>
      </c>
      <c r="AB1023" s="54">
        <v>0</v>
      </c>
      <c r="AC1023" s="55">
        <v>0</v>
      </c>
    </row>
    <row r="1024" spans="1:30">
      <c r="A1024" s="48"/>
      <c r="B1024" s="82"/>
      <c r="C1024" s="59">
        <v>3249</v>
      </c>
      <c r="D1024" s="60" t="s">
        <v>92</v>
      </c>
      <c r="E1024" s="51">
        <f>SUM([1]Paragrafy!E1012)</f>
        <v>172050</v>
      </c>
      <c r="F1024" s="52">
        <f>ROUND([1]Paragrafy!$F1012,0)</f>
        <v>111000</v>
      </c>
      <c r="G1024" s="53">
        <f t="shared" si="280"/>
        <v>0.64516129032258063</v>
      </c>
      <c r="H1024" s="51">
        <f t="shared" si="282"/>
        <v>172050</v>
      </c>
      <c r="I1024" s="51">
        <f t="shared" si="283"/>
        <v>111000</v>
      </c>
      <c r="J1024" s="51">
        <v>0</v>
      </c>
      <c r="K1024" s="51">
        <v>0</v>
      </c>
      <c r="L1024" s="51">
        <v>0</v>
      </c>
      <c r="M1024" s="51">
        <v>0</v>
      </c>
      <c r="N1024" s="54">
        <v>0</v>
      </c>
      <c r="O1024" s="51">
        <v>0</v>
      </c>
      <c r="P1024" s="51">
        <v>0</v>
      </c>
      <c r="Q1024" s="51">
        <v>0</v>
      </c>
      <c r="R1024" s="54">
        <f t="shared" si="284"/>
        <v>172050</v>
      </c>
      <c r="S1024" s="51">
        <f t="shared" si="285"/>
        <v>111000</v>
      </c>
      <c r="T1024" s="51">
        <v>0</v>
      </c>
      <c r="U1024" s="51">
        <v>0</v>
      </c>
      <c r="V1024" s="54">
        <v>0</v>
      </c>
      <c r="W1024" s="51">
        <v>0</v>
      </c>
      <c r="X1024" s="51">
        <v>0</v>
      </c>
      <c r="Y1024" s="51">
        <v>0</v>
      </c>
      <c r="Z1024" s="51">
        <v>0</v>
      </c>
      <c r="AA1024" s="51">
        <v>0</v>
      </c>
      <c r="AB1024" s="54">
        <v>0</v>
      </c>
      <c r="AC1024" s="55">
        <v>0</v>
      </c>
    </row>
    <row r="1025" spans="1:29">
      <c r="A1025" s="48"/>
      <c r="B1025" s="82"/>
      <c r="C1025" s="59">
        <v>4017</v>
      </c>
      <c r="D1025" s="60" t="s">
        <v>39</v>
      </c>
      <c r="E1025" s="51">
        <f>SUM([1]Paragrafy!E1013)</f>
        <v>616886</v>
      </c>
      <c r="F1025" s="52">
        <f>ROUND([1]Paragrafy!$F1013,0)</f>
        <v>482930</v>
      </c>
      <c r="G1025" s="53">
        <f t="shared" si="280"/>
        <v>0.78285128856871444</v>
      </c>
      <c r="H1025" s="51">
        <f t="shared" si="282"/>
        <v>616886</v>
      </c>
      <c r="I1025" s="51">
        <f t="shared" si="283"/>
        <v>482930</v>
      </c>
      <c r="J1025" s="51">
        <v>0</v>
      </c>
      <c r="K1025" s="51">
        <v>0</v>
      </c>
      <c r="L1025" s="51">
        <v>0</v>
      </c>
      <c r="M1025" s="51">
        <v>0</v>
      </c>
      <c r="N1025" s="54">
        <v>0</v>
      </c>
      <c r="O1025" s="51">
        <v>0</v>
      </c>
      <c r="P1025" s="51">
        <v>0</v>
      </c>
      <c r="Q1025" s="51">
        <v>0</v>
      </c>
      <c r="R1025" s="54">
        <f t="shared" si="284"/>
        <v>616886</v>
      </c>
      <c r="S1025" s="51">
        <f t="shared" si="285"/>
        <v>482930</v>
      </c>
      <c r="T1025" s="51">
        <v>0</v>
      </c>
      <c r="U1025" s="51">
        <v>0</v>
      </c>
      <c r="V1025" s="54">
        <v>0</v>
      </c>
      <c r="W1025" s="51">
        <v>0</v>
      </c>
      <c r="X1025" s="51">
        <v>0</v>
      </c>
      <c r="Y1025" s="51">
        <v>0</v>
      </c>
      <c r="Z1025" s="51">
        <v>0</v>
      </c>
      <c r="AA1025" s="51">
        <v>0</v>
      </c>
      <c r="AB1025" s="54">
        <v>0</v>
      </c>
      <c r="AC1025" s="55">
        <v>0</v>
      </c>
    </row>
    <row r="1026" spans="1:29">
      <c r="A1026" s="48"/>
      <c r="B1026" s="82"/>
      <c r="C1026" s="59">
        <v>4019</v>
      </c>
      <c r="D1026" s="60" t="s">
        <v>39</v>
      </c>
      <c r="E1026" s="51">
        <f>SUM([1]Paragrafy!E1014)</f>
        <v>104862</v>
      </c>
      <c r="F1026" s="52">
        <f>ROUND([1]Paragrafy!$F1014,0)</f>
        <v>85223</v>
      </c>
      <c r="G1026" s="53">
        <f t="shared" si="280"/>
        <v>0.81271575976044708</v>
      </c>
      <c r="H1026" s="51">
        <f t="shared" si="282"/>
        <v>104862</v>
      </c>
      <c r="I1026" s="51">
        <f t="shared" si="283"/>
        <v>85223</v>
      </c>
      <c r="J1026" s="51">
        <v>0</v>
      </c>
      <c r="K1026" s="51">
        <v>0</v>
      </c>
      <c r="L1026" s="51">
        <v>0</v>
      </c>
      <c r="M1026" s="51">
        <v>0</v>
      </c>
      <c r="N1026" s="54">
        <v>0</v>
      </c>
      <c r="O1026" s="51">
        <v>0</v>
      </c>
      <c r="P1026" s="51">
        <v>0</v>
      </c>
      <c r="Q1026" s="51">
        <v>0</v>
      </c>
      <c r="R1026" s="54">
        <f t="shared" si="284"/>
        <v>104862</v>
      </c>
      <c r="S1026" s="51">
        <f t="shared" si="285"/>
        <v>85223</v>
      </c>
      <c r="T1026" s="51">
        <v>0</v>
      </c>
      <c r="U1026" s="51">
        <v>0</v>
      </c>
      <c r="V1026" s="54">
        <v>0</v>
      </c>
      <c r="W1026" s="51">
        <v>0</v>
      </c>
      <c r="X1026" s="51">
        <v>0</v>
      </c>
      <c r="Y1026" s="51">
        <v>0</v>
      </c>
      <c r="Z1026" s="51">
        <v>0</v>
      </c>
      <c r="AA1026" s="51">
        <v>0</v>
      </c>
      <c r="AB1026" s="54">
        <v>0</v>
      </c>
      <c r="AC1026" s="55">
        <v>0</v>
      </c>
    </row>
    <row r="1027" spans="1:29">
      <c r="A1027" s="48"/>
      <c r="B1027" s="82"/>
      <c r="C1027" s="59">
        <v>4047</v>
      </c>
      <c r="D1027" s="60" t="s">
        <v>38</v>
      </c>
      <c r="E1027" s="51">
        <f>SUM([1]Paragrafy!E1015)</f>
        <v>37578</v>
      </c>
      <c r="F1027" s="52">
        <f>ROUND([1]Paragrafy!$F1015,0)</f>
        <v>14810</v>
      </c>
      <c r="G1027" s="53">
        <f t="shared" si="280"/>
        <v>0.39411357709297995</v>
      </c>
      <c r="H1027" s="51">
        <f t="shared" si="282"/>
        <v>37578</v>
      </c>
      <c r="I1027" s="51">
        <f t="shared" si="283"/>
        <v>14810</v>
      </c>
      <c r="J1027" s="51">
        <v>0</v>
      </c>
      <c r="K1027" s="51">
        <v>0</v>
      </c>
      <c r="L1027" s="51">
        <v>0</v>
      </c>
      <c r="M1027" s="51">
        <v>0</v>
      </c>
      <c r="N1027" s="54">
        <v>0</v>
      </c>
      <c r="O1027" s="51">
        <v>0</v>
      </c>
      <c r="P1027" s="51">
        <v>0</v>
      </c>
      <c r="Q1027" s="51">
        <v>0</v>
      </c>
      <c r="R1027" s="54">
        <f t="shared" si="284"/>
        <v>37578</v>
      </c>
      <c r="S1027" s="51">
        <f t="shared" si="285"/>
        <v>14810</v>
      </c>
      <c r="T1027" s="51">
        <v>0</v>
      </c>
      <c r="U1027" s="51">
        <v>0</v>
      </c>
      <c r="V1027" s="54">
        <v>0</v>
      </c>
      <c r="W1027" s="51">
        <v>0</v>
      </c>
      <c r="X1027" s="51">
        <v>0</v>
      </c>
      <c r="Y1027" s="51">
        <v>0</v>
      </c>
      <c r="Z1027" s="51">
        <v>0</v>
      </c>
      <c r="AA1027" s="51">
        <v>0</v>
      </c>
      <c r="AB1027" s="54">
        <v>0</v>
      </c>
      <c r="AC1027" s="55">
        <v>0</v>
      </c>
    </row>
    <row r="1028" spans="1:29">
      <c r="A1028" s="48"/>
      <c r="B1028" s="82"/>
      <c r="C1028" s="59">
        <v>4049</v>
      </c>
      <c r="D1028" s="60" t="s">
        <v>38</v>
      </c>
      <c r="E1028" s="51">
        <f>SUM([1]Paragrafy!E1016)</f>
        <v>25832</v>
      </c>
      <c r="F1028" s="52">
        <f>ROUND([1]Paragrafy!$F1016,0)</f>
        <v>21814</v>
      </c>
      <c r="G1028" s="53">
        <f t="shared" si="280"/>
        <v>0.84445648807680396</v>
      </c>
      <c r="H1028" s="54">
        <f t="shared" si="282"/>
        <v>25832</v>
      </c>
      <c r="I1028" s="51">
        <f t="shared" si="283"/>
        <v>21814</v>
      </c>
      <c r="J1028" s="54">
        <v>0</v>
      </c>
      <c r="K1028" s="51">
        <v>0</v>
      </c>
      <c r="L1028" s="54">
        <v>0</v>
      </c>
      <c r="M1028" s="51">
        <v>0</v>
      </c>
      <c r="N1028" s="54">
        <v>0</v>
      </c>
      <c r="O1028" s="51">
        <v>0</v>
      </c>
      <c r="P1028" s="54">
        <v>0</v>
      </c>
      <c r="Q1028" s="51">
        <v>0</v>
      </c>
      <c r="R1028" s="54">
        <f t="shared" si="284"/>
        <v>25832</v>
      </c>
      <c r="S1028" s="51">
        <f t="shared" si="285"/>
        <v>21814</v>
      </c>
      <c r="T1028" s="54">
        <v>0</v>
      </c>
      <c r="U1028" s="51">
        <v>0</v>
      </c>
      <c r="V1028" s="54">
        <v>0</v>
      </c>
      <c r="W1028" s="51">
        <v>0</v>
      </c>
      <c r="X1028" s="54">
        <v>0</v>
      </c>
      <c r="Y1028" s="51">
        <v>0</v>
      </c>
      <c r="Z1028" s="54">
        <v>0</v>
      </c>
      <c r="AA1028" s="51">
        <v>0</v>
      </c>
      <c r="AB1028" s="54">
        <v>0</v>
      </c>
      <c r="AC1028" s="55">
        <v>0</v>
      </c>
    </row>
    <row r="1029" spans="1:29">
      <c r="A1029" s="48"/>
      <c r="B1029" s="82"/>
      <c r="C1029" s="59">
        <v>4117</v>
      </c>
      <c r="D1029" s="60" t="s">
        <v>5</v>
      </c>
      <c r="E1029" s="51">
        <f>SUM([1]Paragrafy!E1017)</f>
        <v>101797</v>
      </c>
      <c r="F1029" s="52">
        <f>ROUND([1]Paragrafy!$F1017,0)</f>
        <v>84028</v>
      </c>
      <c r="G1029" s="53">
        <f t="shared" si="280"/>
        <v>0.82544672239849892</v>
      </c>
      <c r="H1029" s="51">
        <f t="shared" si="282"/>
        <v>101797</v>
      </c>
      <c r="I1029" s="51">
        <f t="shared" si="283"/>
        <v>84028</v>
      </c>
      <c r="J1029" s="51">
        <v>0</v>
      </c>
      <c r="K1029" s="51">
        <v>0</v>
      </c>
      <c r="L1029" s="51">
        <v>0</v>
      </c>
      <c r="M1029" s="51">
        <v>0</v>
      </c>
      <c r="N1029" s="54">
        <v>0</v>
      </c>
      <c r="O1029" s="51">
        <v>0</v>
      </c>
      <c r="P1029" s="51">
        <v>0</v>
      </c>
      <c r="Q1029" s="51">
        <v>0</v>
      </c>
      <c r="R1029" s="54">
        <f t="shared" si="284"/>
        <v>101797</v>
      </c>
      <c r="S1029" s="51">
        <f t="shared" si="285"/>
        <v>84028</v>
      </c>
      <c r="T1029" s="51">
        <v>0</v>
      </c>
      <c r="U1029" s="51">
        <v>0</v>
      </c>
      <c r="V1029" s="54">
        <v>0</v>
      </c>
      <c r="W1029" s="51">
        <v>0</v>
      </c>
      <c r="X1029" s="51">
        <v>0</v>
      </c>
      <c r="Y1029" s="51">
        <v>0</v>
      </c>
      <c r="Z1029" s="51">
        <v>0</v>
      </c>
      <c r="AA1029" s="51">
        <v>0</v>
      </c>
      <c r="AB1029" s="54">
        <v>0</v>
      </c>
      <c r="AC1029" s="55">
        <v>0</v>
      </c>
    </row>
    <row r="1030" spans="1:29">
      <c r="A1030" s="48"/>
      <c r="B1030" s="82"/>
      <c r="C1030" s="59">
        <v>4119</v>
      </c>
      <c r="D1030" s="60" t="s">
        <v>5</v>
      </c>
      <c r="E1030" s="51">
        <f>SUM([1]Paragrafy!E1018)</f>
        <v>23683</v>
      </c>
      <c r="F1030" s="52">
        <f>ROUND([1]Paragrafy!$F1018,0)</f>
        <v>17745</v>
      </c>
      <c r="G1030" s="53">
        <f t="shared" si="280"/>
        <v>0.74927162943883796</v>
      </c>
      <c r="H1030" s="51">
        <f t="shared" si="282"/>
        <v>23683</v>
      </c>
      <c r="I1030" s="51">
        <f t="shared" si="283"/>
        <v>17745</v>
      </c>
      <c r="J1030" s="51">
        <v>0</v>
      </c>
      <c r="K1030" s="51">
        <v>0</v>
      </c>
      <c r="L1030" s="51">
        <v>0</v>
      </c>
      <c r="M1030" s="51">
        <v>0</v>
      </c>
      <c r="N1030" s="54">
        <v>0</v>
      </c>
      <c r="O1030" s="51">
        <v>0</v>
      </c>
      <c r="P1030" s="51">
        <v>0</v>
      </c>
      <c r="Q1030" s="51">
        <v>0</v>
      </c>
      <c r="R1030" s="54">
        <f t="shared" si="284"/>
        <v>23683</v>
      </c>
      <c r="S1030" s="51">
        <f t="shared" si="285"/>
        <v>17745</v>
      </c>
      <c r="T1030" s="51">
        <v>0</v>
      </c>
      <c r="U1030" s="51">
        <v>0</v>
      </c>
      <c r="V1030" s="54">
        <v>0</v>
      </c>
      <c r="W1030" s="51">
        <v>0</v>
      </c>
      <c r="X1030" s="51">
        <v>0</v>
      </c>
      <c r="Y1030" s="51">
        <v>0</v>
      </c>
      <c r="Z1030" s="51">
        <v>0</v>
      </c>
      <c r="AA1030" s="51">
        <v>0</v>
      </c>
      <c r="AB1030" s="54">
        <v>0</v>
      </c>
      <c r="AC1030" s="55">
        <v>0</v>
      </c>
    </row>
    <row r="1031" spans="1:29">
      <c r="A1031" s="48"/>
      <c r="B1031" s="82"/>
      <c r="C1031" s="59">
        <v>4127</v>
      </c>
      <c r="D1031" s="60" t="s">
        <v>4</v>
      </c>
      <c r="E1031" s="51">
        <f>SUM([1]Paragrafy!E1019)</f>
        <v>15560</v>
      </c>
      <c r="F1031" s="52">
        <f>ROUND([1]Paragrafy!$F1019,0)</f>
        <v>10618</v>
      </c>
      <c r="G1031" s="53">
        <f t="shared" si="280"/>
        <v>0.68239074550128531</v>
      </c>
      <c r="H1031" s="51">
        <f t="shared" si="282"/>
        <v>15560</v>
      </c>
      <c r="I1031" s="51">
        <f t="shared" si="283"/>
        <v>10618</v>
      </c>
      <c r="J1031" s="51">
        <v>0</v>
      </c>
      <c r="K1031" s="51">
        <v>0</v>
      </c>
      <c r="L1031" s="51">
        <v>0</v>
      </c>
      <c r="M1031" s="51">
        <v>0</v>
      </c>
      <c r="N1031" s="54">
        <v>0</v>
      </c>
      <c r="O1031" s="51">
        <v>0</v>
      </c>
      <c r="P1031" s="51">
        <v>0</v>
      </c>
      <c r="Q1031" s="51">
        <v>0</v>
      </c>
      <c r="R1031" s="54">
        <f t="shared" si="284"/>
        <v>15560</v>
      </c>
      <c r="S1031" s="51">
        <f t="shared" si="285"/>
        <v>10618</v>
      </c>
      <c r="T1031" s="51">
        <v>0</v>
      </c>
      <c r="U1031" s="51">
        <v>0</v>
      </c>
      <c r="V1031" s="54">
        <v>0</v>
      </c>
      <c r="W1031" s="51">
        <v>0</v>
      </c>
      <c r="X1031" s="51">
        <v>0</v>
      </c>
      <c r="Y1031" s="51">
        <v>0</v>
      </c>
      <c r="Z1031" s="51">
        <v>0</v>
      </c>
      <c r="AA1031" s="51">
        <v>0</v>
      </c>
      <c r="AB1031" s="54">
        <v>0</v>
      </c>
      <c r="AC1031" s="55">
        <v>0</v>
      </c>
    </row>
    <row r="1032" spans="1:29">
      <c r="A1032" s="48"/>
      <c r="B1032" s="82"/>
      <c r="C1032" s="59">
        <v>4129</v>
      </c>
      <c r="D1032" s="60" t="s">
        <v>4</v>
      </c>
      <c r="E1032" s="51">
        <f>SUM([1]Paragrafy!E1020)</f>
        <v>4215</v>
      </c>
      <c r="F1032" s="52">
        <v>2345</v>
      </c>
      <c r="G1032" s="53">
        <f t="shared" si="280"/>
        <v>0.55634638196915775</v>
      </c>
      <c r="H1032" s="51">
        <f t="shared" si="282"/>
        <v>4215</v>
      </c>
      <c r="I1032" s="51">
        <f t="shared" si="283"/>
        <v>2345</v>
      </c>
      <c r="J1032" s="51">
        <v>0</v>
      </c>
      <c r="K1032" s="51">
        <v>0</v>
      </c>
      <c r="L1032" s="51">
        <v>0</v>
      </c>
      <c r="M1032" s="51">
        <v>0</v>
      </c>
      <c r="N1032" s="54">
        <v>0</v>
      </c>
      <c r="O1032" s="51">
        <v>0</v>
      </c>
      <c r="P1032" s="51">
        <v>0</v>
      </c>
      <c r="Q1032" s="51">
        <v>0</v>
      </c>
      <c r="R1032" s="54">
        <f t="shared" si="284"/>
        <v>4215</v>
      </c>
      <c r="S1032" s="51">
        <f t="shared" si="285"/>
        <v>2345</v>
      </c>
      <c r="T1032" s="51">
        <v>0</v>
      </c>
      <c r="U1032" s="51">
        <v>0</v>
      </c>
      <c r="V1032" s="54">
        <v>0</v>
      </c>
      <c r="W1032" s="51">
        <v>0</v>
      </c>
      <c r="X1032" s="51">
        <v>0</v>
      </c>
      <c r="Y1032" s="51">
        <v>0</v>
      </c>
      <c r="Z1032" s="51">
        <v>0</v>
      </c>
      <c r="AA1032" s="51">
        <v>0</v>
      </c>
      <c r="AB1032" s="54">
        <v>0</v>
      </c>
      <c r="AC1032" s="55">
        <v>0</v>
      </c>
    </row>
    <row r="1033" spans="1:29">
      <c r="A1033" s="48"/>
      <c r="B1033" s="82"/>
      <c r="C1033" s="59">
        <v>4177</v>
      </c>
      <c r="D1033" s="60" t="s">
        <v>3</v>
      </c>
      <c r="E1033" s="51">
        <f>SUM([1]Paragrafy!E1021)</f>
        <v>218025</v>
      </c>
      <c r="F1033" s="52">
        <f>ROUND([1]Paragrafy!$F1021,0)</f>
        <v>206720</v>
      </c>
      <c r="G1033" s="53">
        <f t="shared" si="280"/>
        <v>0.94814814814814818</v>
      </c>
      <c r="H1033" s="51">
        <f t="shared" si="282"/>
        <v>218025</v>
      </c>
      <c r="I1033" s="51">
        <f t="shared" si="283"/>
        <v>206720</v>
      </c>
      <c r="J1033" s="51">
        <v>0</v>
      </c>
      <c r="K1033" s="51">
        <v>0</v>
      </c>
      <c r="L1033" s="51">
        <v>0</v>
      </c>
      <c r="M1033" s="51">
        <v>0</v>
      </c>
      <c r="N1033" s="54">
        <v>0</v>
      </c>
      <c r="O1033" s="51">
        <v>0</v>
      </c>
      <c r="P1033" s="51">
        <v>0</v>
      </c>
      <c r="Q1033" s="51">
        <v>0</v>
      </c>
      <c r="R1033" s="54">
        <f t="shared" si="284"/>
        <v>218025</v>
      </c>
      <c r="S1033" s="51">
        <f t="shared" si="285"/>
        <v>206720</v>
      </c>
      <c r="T1033" s="51">
        <v>0</v>
      </c>
      <c r="U1033" s="51">
        <v>0</v>
      </c>
      <c r="V1033" s="54">
        <v>0</v>
      </c>
      <c r="W1033" s="51">
        <v>0</v>
      </c>
      <c r="X1033" s="51">
        <v>0</v>
      </c>
      <c r="Y1033" s="51">
        <v>0</v>
      </c>
      <c r="Z1033" s="51">
        <v>0</v>
      </c>
      <c r="AA1033" s="51">
        <v>0</v>
      </c>
      <c r="AB1033" s="54">
        <v>0</v>
      </c>
      <c r="AC1033" s="55">
        <v>0</v>
      </c>
    </row>
    <row r="1034" spans="1:29">
      <c r="A1034" s="48"/>
      <c r="B1034" s="82"/>
      <c r="C1034" s="59">
        <v>4179</v>
      </c>
      <c r="D1034" s="60" t="s">
        <v>3</v>
      </c>
      <c r="E1034" s="51">
        <f>SUM([1]Paragrafy!E1022)</f>
        <v>38605</v>
      </c>
      <c r="F1034" s="52">
        <f>ROUND([1]Paragrafy!$F1022,0)</f>
        <v>36480</v>
      </c>
      <c r="G1034" s="53">
        <f t="shared" si="280"/>
        <v>0.94495531666882526</v>
      </c>
      <c r="H1034" s="51">
        <f t="shared" si="282"/>
        <v>38605</v>
      </c>
      <c r="I1034" s="51">
        <f t="shared" si="283"/>
        <v>36480</v>
      </c>
      <c r="J1034" s="51">
        <v>0</v>
      </c>
      <c r="K1034" s="51">
        <v>0</v>
      </c>
      <c r="L1034" s="51">
        <v>0</v>
      </c>
      <c r="M1034" s="51">
        <v>0</v>
      </c>
      <c r="N1034" s="54">
        <v>0</v>
      </c>
      <c r="O1034" s="51">
        <v>0</v>
      </c>
      <c r="P1034" s="51">
        <v>0</v>
      </c>
      <c r="Q1034" s="51">
        <v>0</v>
      </c>
      <c r="R1034" s="54">
        <f t="shared" si="284"/>
        <v>38605</v>
      </c>
      <c r="S1034" s="51">
        <f t="shared" si="285"/>
        <v>36480</v>
      </c>
      <c r="T1034" s="51">
        <v>0</v>
      </c>
      <c r="U1034" s="51">
        <v>0</v>
      </c>
      <c r="V1034" s="54">
        <v>0</v>
      </c>
      <c r="W1034" s="51">
        <v>0</v>
      </c>
      <c r="X1034" s="51">
        <v>0</v>
      </c>
      <c r="Y1034" s="51">
        <v>0</v>
      </c>
      <c r="Z1034" s="51">
        <v>0</v>
      </c>
      <c r="AA1034" s="51">
        <v>0</v>
      </c>
      <c r="AB1034" s="54">
        <v>0</v>
      </c>
      <c r="AC1034" s="55">
        <v>0</v>
      </c>
    </row>
    <row r="1035" spans="1:29">
      <c r="A1035" s="48"/>
      <c r="B1035" s="82"/>
      <c r="C1035" s="59">
        <v>4217</v>
      </c>
      <c r="D1035" s="60" t="s">
        <v>2</v>
      </c>
      <c r="E1035" s="51">
        <f>SUM([1]Paragrafy!E1023)</f>
        <v>81982</v>
      </c>
      <c r="F1035" s="52">
        <f>ROUND([1]Paragrafy!$F1023,0)</f>
        <v>26252</v>
      </c>
      <c r="G1035" s="53">
        <f t="shared" si="280"/>
        <v>0.32021663291942132</v>
      </c>
      <c r="H1035" s="51">
        <f t="shared" si="282"/>
        <v>81982</v>
      </c>
      <c r="I1035" s="51">
        <f t="shared" si="283"/>
        <v>26252</v>
      </c>
      <c r="J1035" s="51">
        <v>0</v>
      </c>
      <c r="K1035" s="51">
        <v>0</v>
      </c>
      <c r="L1035" s="51">
        <v>0</v>
      </c>
      <c r="M1035" s="51">
        <v>0</v>
      </c>
      <c r="N1035" s="54">
        <v>0</v>
      </c>
      <c r="O1035" s="51">
        <v>0</v>
      </c>
      <c r="P1035" s="51">
        <v>0</v>
      </c>
      <c r="Q1035" s="51">
        <v>0</v>
      </c>
      <c r="R1035" s="54">
        <f t="shared" si="284"/>
        <v>81982</v>
      </c>
      <c r="S1035" s="51">
        <f t="shared" si="285"/>
        <v>26252</v>
      </c>
      <c r="T1035" s="51">
        <v>0</v>
      </c>
      <c r="U1035" s="51">
        <v>0</v>
      </c>
      <c r="V1035" s="54">
        <v>0</v>
      </c>
      <c r="W1035" s="51">
        <v>0</v>
      </c>
      <c r="X1035" s="51">
        <v>0</v>
      </c>
      <c r="Y1035" s="51">
        <v>0</v>
      </c>
      <c r="Z1035" s="51">
        <v>0</v>
      </c>
      <c r="AA1035" s="51">
        <v>0</v>
      </c>
      <c r="AB1035" s="54">
        <v>0</v>
      </c>
      <c r="AC1035" s="55">
        <v>0</v>
      </c>
    </row>
    <row r="1036" spans="1:29">
      <c r="A1036" s="48"/>
      <c r="B1036" s="82"/>
      <c r="C1036" s="59">
        <v>4219</v>
      </c>
      <c r="D1036" s="60" t="s">
        <v>2</v>
      </c>
      <c r="E1036" s="51">
        <f>SUM([1]Paragrafy!E1024)</f>
        <v>8788</v>
      </c>
      <c r="F1036" s="52">
        <f>ROUND([1]Paragrafy!$F1024,0)</f>
        <v>4633</v>
      </c>
      <c r="G1036" s="53">
        <f t="shared" si="280"/>
        <v>0.52719617660446061</v>
      </c>
      <c r="H1036" s="51">
        <f t="shared" si="282"/>
        <v>8788</v>
      </c>
      <c r="I1036" s="51">
        <f t="shared" si="283"/>
        <v>4633</v>
      </c>
      <c r="J1036" s="51">
        <v>0</v>
      </c>
      <c r="K1036" s="51">
        <v>0</v>
      </c>
      <c r="L1036" s="51">
        <v>0</v>
      </c>
      <c r="M1036" s="51">
        <v>0</v>
      </c>
      <c r="N1036" s="54">
        <v>0</v>
      </c>
      <c r="O1036" s="51">
        <v>0</v>
      </c>
      <c r="P1036" s="51">
        <v>0</v>
      </c>
      <c r="Q1036" s="51">
        <v>0</v>
      </c>
      <c r="R1036" s="54">
        <f t="shared" si="284"/>
        <v>8788</v>
      </c>
      <c r="S1036" s="51">
        <f t="shared" si="285"/>
        <v>4633</v>
      </c>
      <c r="T1036" s="51">
        <v>0</v>
      </c>
      <c r="U1036" s="51">
        <v>0</v>
      </c>
      <c r="V1036" s="54">
        <v>0</v>
      </c>
      <c r="W1036" s="51">
        <v>0</v>
      </c>
      <c r="X1036" s="51">
        <v>0</v>
      </c>
      <c r="Y1036" s="51">
        <v>0</v>
      </c>
      <c r="Z1036" s="51">
        <v>0</v>
      </c>
      <c r="AA1036" s="51">
        <v>0</v>
      </c>
      <c r="AB1036" s="54">
        <v>0</v>
      </c>
      <c r="AC1036" s="55">
        <v>0</v>
      </c>
    </row>
    <row r="1037" spans="1:29">
      <c r="A1037" s="48"/>
      <c r="B1037" s="82"/>
      <c r="C1037" s="59">
        <v>4307</v>
      </c>
      <c r="D1037" s="60" t="s">
        <v>1</v>
      </c>
      <c r="E1037" s="51">
        <f>SUM([1]Paragrafy!E1025)</f>
        <v>1685023</v>
      </c>
      <c r="F1037" s="52">
        <v>1284269</v>
      </c>
      <c r="G1037" s="53">
        <f t="shared" si="280"/>
        <v>0.76216704460413898</v>
      </c>
      <c r="H1037" s="51">
        <f t="shared" si="282"/>
        <v>1685023</v>
      </c>
      <c r="I1037" s="51">
        <f t="shared" si="283"/>
        <v>1284269</v>
      </c>
      <c r="J1037" s="51">
        <v>0</v>
      </c>
      <c r="K1037" s="51">
        <v>0</v>
      </c>
      <c r="L1037" s="51">
        <v>0</v>
      </c>
      <c r="M1037" s="51">
        <v>0</v>
      </c>
      <c r="N1037" s="54">
        <v>0</v>
      </c>
      <c r="O1037" s="51">
        <v>0</v>
      </c>
      <c r="P1037" s="51">
        <v>0</v>
      </c>
      <c r="Q1037" s="51">
        <v>0</v>
      </c>
      <c r="R1037" s="54">
        <f t="shared" si="284"/>
        <v>1685023</v>
      </c>
      <c r="S1037" s="51">
        <f t="shared" si="285"/>
        <v>1284269</v>
      </c>
      <c r="T1037" s="51">
        <v>0</v>
      </c>
      <c r="U1037" s="51">
        <v>0</v>
      </c>
      <c r="V1037" s="54">
        <v>0</v>
      </c>
      <c r="W1037" s="51">
        <v>0</v>
      </c>
      <c r="X1037" s="51">
        <v>0</v>
      </c>
      <c r="Y1037" s="51">
        <v>0</v>
      </c>
      <c r="Z1037" s="51">
        <v>0</v>
      </c>
      <c r="AA1037" s="51">
        <v>0</v>
      </c>
      <c r="AB1037" s="54">
        <v>0</v>
      </c>
      <c r="AC1037" s="55">
        <v>0</v>
      </c>
    </row>
    <row r="1038" spans="1:29">
      <c r="A1038" s="48"/>
      <c r="B1038" s="82"/>
      <c r="C1038" s="59">
        <v>4309</v>
      </c>
      <c r="D1038" s="60" t="s">
        <v>1</v>
      </c>
      <c r="E1038" s="51">
        <f>SUM([1]Paragrafy!E1026)</f>
        <v>297557</v>
      </c>
      <c r="F1038" s="52">
        <f>ROUND([1]Paragrafy!$F1026,0)</f>
        <v>226636</v>
      </c>
      <c r="G1038" s="53">
        <f t="shared" si="280"/>
        <v>0.76165574999075802</v>
      </c>
      <c r="H1038" s="51">
        <f t="shared" si="282"/>
        <v>297557</v>
      </c>
      <c r="I1038" s="51">
        <f t="shared" si="283"/>
        <v>226636</v>
      </c>
      <c r="J1038" s="51">
        <v>0</v>
      </c>
      <c r="K1038" s="51">
        <v>0</v>
      </c>
      <c r="L1038" s="51">
        <v>0</v>
      </c>
      <c r="M1038" s="51">
        <v>0</v>
      </c>
      <c r="N1038" s="54">
        <v>0</v>
      </c>
      <c r="O1038" s="51">
        <v>0</v>
      </c>
      <c r="P1038" s="51">
        <v>0</v>
      </c>
      <c r="Q1038" s="51">
        <v>0</v>
      </c>
      <c r="R1038" s="54">
        <f t="shared" si="284"/>
        <v>297557</v>
      </c>
      <c r="S1038" s="51">
        <f t="shared" si="285"/>
        <v>226636</v>
      </c>
      <c r="T1038" s="51">
        <v>0</v>
      </c>
      <c r="U1038" s="51">
        <v>0</v>
      </c>
      <c r="V1038" s="54">
        <v>0</v>
      </c>
      <c r="W1038" s="51">
        <v>0</v>
      </c>
      <c r="X1038" s="51">
        <v>0</v>
      </c>
      <c r="Y1038" s="51">
        <v>0</v>
      </c>
      <c r="Z1038" s="51">
        <v>0</v>
      </c>
      <c r="AA1038" s="51">
        <v>0</v>
      </c>
      <c r="AB1038" s="54">
        <v>0</v>
      </c>
      <c r="AC1038" s="55">
        <v>0</v>
      </c>
    </row>
    <row r="1039" spans="1:29" ht="38.25">
      <c r="A1039" s="48"/>
      <c r="B1039" s="82"/>
      <c r="C1039" s="59">
        <v>4377</v>
      </c>
      <c r="D1039" s="60" t="s">
        <v>31</v>
      </c>
      <c r="E1039" s="51">
        <f>SUM([1]Paragrafy!E1027)</f>
        <v>8500</v>
      </c>
      <c r="F1039" s="52">
        <f>ROUNDUP([1]Paragrafy!$F1027,0)</f>
        <v>7695</v>
      </c>
      <c r="G1039" s="53">
        <f t="shared" si="280"/>
        <v>0.9052941176470588</v>
      </c>
      <c r="H1039" s="51">
        <f t="shared" si="282"/>
        <v>8500</v>
      </c>
      <c r="I1039" s="51">
        <f t="shared" si="283"/>
        <v>7695</v>
      </c>
      <c r="J1039" s="51">
        <v>0</v>
      </c>
      <c r="K1039" s="51">
        <v>0</v>
      </c>
      <c r="L1039" s="51">
        <v>0</v>
      </c>
      <c r="M1039" s="51">
        <v>0</v>
      </c>
      <c r="N1039" s="54">
        <v>0</v>
      </c>
      <c r="O1039" s="51">
        <v>0</v>
      </c>
      <c r="P1039" s="51">
        <v>0</v>
      </c>
      <c r="Q1039" s="51">
        <v>0</v>
      </c>
      <c r="R1039" s="54">
        <f t="shared" si="284"/>
        <v>8500</v>
      </c>
      <c r="S1039" s="51">
        <f t="shared" si="285"/>
        <v>7695</v>
      </c>
      <c r="T1039" s="51">
        <v>0</v>
      </c>
      <c r="U1039" s="51">
        <v>0</v>
      </c>
      <c r="V1039" s="54">
        <v>0</v>
      </c>
      <c r="W1039" s="51">
        <v>0</v>
      </c>
      <c r="X1039" s="51">
        <v>0</v>
      </c>
      <c r="Y1039" s="51">
        <v>0</v>
      </c>
      <c r="Z1039" s="51">
        <v>0</v>
      </c>
      <c r="AA1039" s="51">
        <v>0</v>
      </c>
      <c r="AB1039" s="54">
        <v>0</v>
      </c>
      <c r="AC1039" s="55">
        <v>0</v>
      </c>
    </row>
    <row r="1040" spans="1:29" ht="38.25">
      <c r="A1040" s="48"/>
      <c r="B1040" s="82"/>
      <c r="C1040" s="59">
        <v>4379</v>
      </c>
      <c r="D1040" s="60" t="s">
        <v>31</v>
      </c>
      <c r="E1040" s="51">
        <f>SUM([1]Paragrafy!E1028)</f>
        <v>1500</v>
      </c>
      <c r="F1040" s="52">
        <f>ROUND([1]Paragrafy!$F1028,0)</f>
        <v>1358</v>
      </c>
      <c r="G1040" s="53">
        <f t="shared" si="280"/>
        <v>0.90533333333333332</v>
      </c>
      <c r="H1040" s="51">
        <f t="shared" si="282"/>
        <v>1500</v>
      </c>
      <c r="I1040" s="51">
        <f t="shared" si="283"/>
        <v>1358</v>
      </c>
      <c r="J1040" s="51">
        <v>0</v>
      </c>
      <c r="K1040" s="51">
        <v>0</v>
      </c>
      <c r="L1040" s="51">
        <v>0</v>
      </c>
      <c r="M1040" s="51">
        <v>0</v>
      </c>
      <c r="N1040" s="54">
        <v>0</v>
      </c>
      <c r="O1040" s="51">
        <v>0</v>
      </c>
      <c r="P1040" s="51">
        <v>0</v>
      </c>
      <c r="Q1040" s="51">
        <v>0</v>
      </c>
      <c r="R1040" s="54">
        <f t="shared" si="284"/>
        <v>1500</v>
      </c>
      <c r="S1040" s="51">
        <f t="shared" si="285"/>
        <v>1358</v>
      </c>
      <c r="T1040" s="51">
        <v>0</v>
      </c>
      <c r="U1040" s="51">
        <v>0</v>
      </c>
      <c r="V1040" s="54">
        <v>0</v>
      </c>
      <c r="W1040" s="51">
        <v>0</v>
      </c>
      <c r="X1040" s="51">
        <v>0</v>
      </c>
      <c r="Y1040" s="51">
        <v>0</v>
      </c>
      <c r="Z1040" s="51">
        <v>0</v>
      </c>
      <c r="AA1040" s="51">
        <v>0</v>
      </c>
      <c r="AB1040" s="54">
        <v>0</v>
      </c>
      <c r="AC1040" s="55">
        <v>0</v>
      </c>
    </row>
    <row r="1041" spans="1:30" ht="25.5">
      <c r="A1041" s="48"/>
      <c r="B1041" s="82"/>
      <c r="C1041" s="59">
        <v>4407</v>
      </c>
      <c r="D1041" s="60" t="s">
        <v>91</v>
      </c>
      <c r="E1041" s="51">
        <f>SUM([1]Paragrafy!E1029)</f>
        <v>76500</v>
      </c>
      <c r="F1041" s="52">
        <f>ROUND([1]Paragrafy!$F1029,0)</f>
        <v>70636</v>
      </c>
      <c r="G1041" s="53">
        <f t="shared" si="280"/>
        <v>0.92334640522875822</v>
      </c>
      <c r="H1041" s="51">
        <f t="shared" si="282"/>
        <v>76500</v>
      </c>
      <c r="I1041" s="51">
        <f t="shared" si="283"/>
        <v>70636</v>
      </c>
      <c r="J1041" s="51">
        <v>0</v>
      </c>
      <c r="K1041" s="51">
        <v>0</v>
      </c>
      <c r="L1041" s="51">
        <v>0</v>
      </c>
      <c r="M1041" s="51">
        <v>0</v>
      </c>
      <c r="N1041" s="54">
        <v>0</v>
      </c>
      <c r="O1041" s="51">
        <v>0</v>
      </c>
      <c r="P1041" s="51">
        <v>0</v>
      </c>
      <c r="Q1041" s="51">
        <v>0</v>
      </c>
      <c r="R1041" s="54">
        <f t="shared" si="284"/>
        <v>76500</v>
      </c>
      <c r="S1041" s="51">
        <f t="shared" si="285"/>
        <v>70636</v>
      </c>
      <c r="T1041" s="51">
        <v>0</v>
      </c>
      <c r="U1041" s="51">
        <v>0</v>
      </c>
      <c r="V1041" s="54">
        <v>0</v>
      </c>
      <c r="W1041" s="51">
        <v>0</v>
      </c>
      <c r="X1041" s="51">
        <v>0</v>
      </c>
      <c r="Y1041" s="51">
        <v>0</v>
      </c>
      <c r="Z1041" s="51">
        <v>0</v>
      </c>
      <c r="AA1041" s="51">
        <v>0</v>
      </c>
      <c r="AB1041" s="54">
        <v>0</v>
      </c>
      <c r="AC1041" s="55">
        <v>0</v>
      </c>
    </row>
    <row r="1042" spans="1:30" ht="25.5">
      <c r="A1042" s="48"/>
      <c r="B1042" s="82"/>
      <c r="C1042" s="59">
        <v>4409</v>
      </c>
      <c r="D1042" s="60" t="s">
        <v>91</v>
      </c>
      <c r="E1042" s="51">
        <f>SUM([1]Paragrafy!E1030)</f>
        <v>13500</v>
      </c>
      <c r="F1042" s="52">
        <f>ROUND([1]Paragrafy!$F1030,0)</f>
        <v>12465</v>
      </c>
      <c r="G1042" s="53">
        <f t="shared" si="280"/>
        <v>0.92333333333333334</v>
      </c>
      <c r="H1042" s="51">
        <f t="shared" si="282"/>
        <v>13500</v>
      </c>
      <c r="I1042" s="51">
        <f t="shared" si="283"/>
        <v>12465</v>
      </c>
      <c r="J1042" s="51">
        <v>0</v>
      </c>
      <c r="K1042" s="51">
        <v>0</v>
      </c>
      <c r="L1042" s="51">
        <v>0</v>
      </c>
      <c r="M1042" s="51">
        <v>0</v>
      </c>
      <c r="N1042" s="54">
        <v>0</v>
      </c>
      <c r="O1042" s="51">
        <v>0</v>
      </c>
      <c r="P1042" s="51">
        <v>0</v>
      </c>
      <c r="Q1042" s="51">
        <v>0</v>
      </c>
      <c r="R1042" s="54">
        <f t="shared" si="284"/>
        <v>13500</v>
      </c>
      <c r="S1042" s="51">
        <f t="shared" si="285"/>
        <v>12465</v>
      </c>
      <c r="T1042" s="51">
        <v>0</v>
      </c>
      <c r="U1042" s="51">
        <v>0</v>
      </c>
      <c r="V1042" s="54">
        <v>0</v>
      </c>
      <c r="W1042" s="51">
        <v>0</v>
      </c>
      <c r="X1042" s="51">
        <v>0</v>
      </c>
      <c r="Y1042" s="51">
        <v>0</v>
      </c>
      <c r="Z1042" s="51">
        <v>0</v>
      </c>
      <c r="AA1042" s="51">
        <v>0</v>
      </c>
      <c r="AB1042" s="54">
        <v>0</v>
      </c>
      <c r="AC1042" s="55">
        <v>0</v>
      </c>
    </row>
    <row r="1043" spans="1:30">
      <c r="A1043" s="48"/>
      <c r="B1043" s="82"/>
      <c r="C1043" s="59">
        <v>4417</v>
      </c>
      <c r="D1043" s="60" t="s">
        <v>30</v>
      </c>
      <c r="E1043" s="51">
        <f>SUM([1]Paragrafy!E1031)</f>
        <v>9775</v>
      </c>
      <c r="F1043" s="52">
        <f>ROUND([1]Paragrafy!$F1031,0)</f>
        <v>4210</v>
      </c>
      <c r="G1043" s="53">
        <f t="shared" si="280"/>
        <v>0.43069053708439897</v>
      </c>
      <c r="H1043" s="51">
        <f t="shared" si="282"/>
        <v>9775</v>
      </c>
      <c r="I1043" s="51">
        <f t="shared" si="283"/>
        <v>4210</v>
      </c>
      <c r="J1043" s="51">
        <v>0</v>
      </c>
      <c r="K1043" s="51">
        <v>0</v>
      </c>
      <c r="L1043" s="51">
        <v>0</v>
      </c>
      <c r="M1043" s="51">
        <v>0</v>
      </c>
      <c r="N1043" s="54">
        <v>0</v>
      </c>
      <c r="O1043" s="51">
        <v>0</v>
      </c>
      <c r="P1043" s="51">
        <v>0</v>
      </c>
      <c r="Q1043" s="51">
        <v>0</v>
      </c>
      <c r="R1043" s="54">
        <f t="shared" si="284"/>
        <v>9775</v>
      </c>
      <c r="S1043" s="51">
        <f t="shared" si="285"/>
        <v>4210</v>
      </c>
      <c r="T1043" s="51">
        <v>0</v>
      </c>
      <c r="U1043" s="51">
        <v>0</v>
      </c>
      <c r="V1043" s="54">
        <v>0</v>
      </c>
      <c r="W1043" s="51">
        <v>0</v>
      </c>
      <c r="X1043" s="51">
        <v>0</v>
      </c>
      <c r="Y1043" s="51">
        <v>0</v>
      </c>
      <c r="Z1043" s="51">
        <v>0</v>
      </c>
      <c r="AA1043" s="51">
        <v>0</v>
      </c>
      <c r="AB1043" s="54">
        <v>0</v>
      </c>
      <c r="AC1043" s="55">
        <v>0</v>
      </c>
    </row>
    <row r="1044" spans="1:30">
      <c r="A1044" s="48"/>
      <c r="B1044" s="82"/>
      <c r="C1044" s="59">
        <v>4419</v>
      </c>
      <c r="D1044" s="60" t="s">
        <v>30</v>
      </c>
      <c r="E1044" s="51">
        <f>SUM([1]Paragrafy!E1032)</f>
        <v>1725</v>
      </c>
      <c r="F1044" s="52">
        <f>ROUND([1]Paragrafy!$F1032,0)</f>
        <v>744</v>
      </c>
      <c r="G1044" s="53">
        <f t="shared" si="280"/>
        <v>0.43130434782608695</v>
      </c>
      <c r="H1044" s="51">
        <f t="shared" si="282"/>
        <v>1725</v>
      </c>
      <c r="I1044" s="51">
        <f t="shared" si="283"/>
        <v>744</v>
      </c>
      <c r="J1044" s="51">
        <v>0</v>
      </c>
      <c r="K1044" s="51">
        <v>0</v>
      </c>
      <c r="L1044" s="51">
        <v>0</v>
      </c>
      <c r="M1044" s="51">
        <v>0</v>
      </c>
      <c r="N1044" s="54">
        <v>0</v>
      </c>
      <c r="O1044" s="51">
        <v>0</v>
      </c>
      <c r="P1044" s="51">
        <v>0</v>
      </c>
      <c r="Q1044" s="51">
        <v>0</v>
      </c>
      <c r="R1044" s="54">
        <f t="shared" si="284"/>
        <v>1725</v>
      </c>
      <c r="S1044" s="51">
        <f t="shared" si="285"/>
        <v>744</v>
      </c>
      <c r="T1044" s="51">
        <v>0</v>
      </c>
      <c r="U1044" s="51">
        <v>0</v>
      </c>
      <c r="V1044" s="54">
        <v>0</v>
      </c>
      <c r="W1044" s="51">
        <v>0</v>
      </c>
      <c r="X1044" s="51">
        <v>0</v>
      </c>
      <c r="Y1044" s="51">
        <v>0</v>
      </c>
      <c r="Z1044" s="51">
        <v>0</v>
      </c>
      <c r="AA1044" s="51">
        <v>0</v>
      </c>
      <c r="AB1044" s="54">
        <v>0</v>
      </c>
      <c r="AC1044" s="55">
        <v>0</v>
      </c>
    </row>
    <row r="1045" spans="1:30" ht="48.75" customHeight="1">
      <c r="A1045" s="48"/>
      <c r="B1045" s="82"/>
      <c r="C1045" s="59">
        <v>4567</v>
      </c>
      <c r="D1045" s="60" t="s">
        <v>75</v>
      </c>
      <c r="E1045" s="51">
        <f>SUM([1]Paragrafy!E1033)</f>
        <v>38052</v>
      </c>
      <c r="F1045" s="52">
        <f>ROUND([1]Paragrafy!$F1033,0)</f>
        <v>0</v>
      </c>
      <c r="G1045" s="53">
        <f t="shared" si="280"/>
        <v>0</v>
      </c>
      <c r="H1045" s="51">
        <f t="shared" si="282"/>
        <v>38052</v>
      </c>
      <c r="I1045" s="51">
        <f t="shared" si="283"/>
        <v>0</v>
      </c>
      <c r="J1045" s="51">
        <v>0</v>
      </c>
      <c r="K1045" s="51">
        <v>0</v>
      </c>
      <c r="L1045" s="51">
        <v>0</v>
      </c>
      <c r="M1045" s="51">
        <v>0</v>
      </c>
      <c r="N1045" s="54">
        <v>0</v>
      </c>
      <c r="O1045" s="51">
        <v>0</v>
      </c>
      <c r="P1045" s="51">
        <v>0</v>
      </c>
      <c r="Q1045" s="51">
        <v>0</v>
      </c>
      <c r="R1045" s="54">
        <f t="shared" si="284"/>
        <v>38052</v>
      </c>
      <c r="S1045" s="51">
        <f t="shared" si="285"/>
        <v>0</v>
      </c>
      <c r="T1045" s="51">
        <v>0</v>
      </c>
      <c r="U1045" s="51">
        <v>0</v>
      </c>
      <c r="V1045" s="54">
        <v>0</v>
      </c>
      <c r="W1045" s="51">
        <v>0</v>
      </c>
      <c r="X1045" s="51">
        <v>0</v>
      </c>
      <c r="Y1045" s="51">
        <v>0</v>
      </c>
      <c r="Z1045" s="51">
        <v>0</v>
      </c>
      <c r="AA1045" s="51">
        <v>0</v>
      </c>
      <c r="AB1045" s="54">
        <v>0</v>
      </c>
      <c r="AC1045" s="55">
        <v>0</v>
      </c>
    </row>
    <row r="1046" spans="1:30" ht="50.25" customHeight="1">
      <c r="A1046" s="48"/>
      <c r="B1046" s="82"/>
      <c r="C1046" s="59">
        <v>4568</v>
      </c>
      <c r="D1046" s="60" t="s">
        <v>75</v>
      </c>
      <c r="E1046" s="51">
        <f>SUM([1]Paragrafy!E1034)</f>
        <v>3000</v>
      </c>
      <c r="F1046" s="52">
        <f>ROUND([1]Paragrafy!$F1034,0)</f>
        <v>2570</v>
      </c>
      <c r="G1046" s="53">
        <f t="shared" si="280"/>
        <v>0.85666666666666669</v>
      </c>
      <c r="H1046" s="51">
        <f t="shared" si="282"/>
        <v>3000</v>
      </c>
      <c r="I1046" s="51">
        <f t="shared" si="283"/>
        <v>2570</v>
      </c>
      <c r="J1046" s="51">
        <v>0</v>
      </c>
      <c r="K1046" s="51">
        <v>0</v>
      </c>
      <c r="L1046" s="51">
        <v>0</v>
      </c>
      <c r="M1046" s="51">
        <v>0</v>
      </c>
      <c r="N1046" s="54">
        <v>0</v>
      </c>
      <c r="O1046" s="51">
        <v>0</v>
      </c>
      <c r="P1046" s="51">
        <v>0</v>
      </c>
      <c r="Q1046" s="51">
        <v>0</v>
      </c>
      <c r="R1046" s="54">
        <f t="shared" si="284"/>
        <v>3000</v>
      </c>
      <c r="S1046" s="51">
        <f t="shared" si="285"/>
        <v>2570</v>
      </c>
      <c r="T1046" s="51">
        <v>0</v>
      </c>
      <c r="U1046" s="51">
        <v>0</v>
      </c>
      <c r="V1046" s="54">
        <v>0</v>
      </c>
      <c r="W1046" s="51">
        <v>0</v>
      </c>
      <c r="X1046" s="51">
        <v>0</v>
      </c>
      <c r="Y1046" s="51">
        <v>0</v>
      </c>
      <c r="Z1046" s="51">
        <v>0</v>
      </c>
      <c r="AA1046" s="51">
        <v>0</v>
      </c>
      <c r="AB1046" s="54">
        <v>0</v>
      </c>
      <c r="AC1046" s="55">
        <v>0</v>
      </c>
    </row>
    <row r="1047" spans="1:30" ht="48" customHeight="1">
      <c r="A1047" s="48"/>
      <c r="B1047" s="82"/>
      <c r="C1047" s="59">
        <v>4569</v>
      </c>
      <c r="D1047" s="60" t="s">
        <v>75</v>
      </c>
      <c r="E1047" s="51">
        <f>SUM([1]Paragrafy!E1035)</f>
        <v>71833</v>
      </c>
      <c r="F1047" s="52">
        <f>ROUND([1]Paragrafy!$F1035,0)</f>
        <v>11590</v>
      </c>
      <c r="G1047" s="53">
        <f t="shared" si="280"/>
        <v>0.16134645636406666</v>
      </c>
      <c r="H1047" s="51">
        <f t="shared" si="282"/>
        <v>71833</v>
      </c>
      <c r="I1047" s="51">
        <f t="shared" si="283"/>
        <v>11590</v>
      </c>
      <c r="J1047" s="51">
        <v>0</v>
      </c>
      <c r="K1047" s="51">
        <v>0</v>
      </c>
      <c r="L1047" s="51">
        <v>0</v>
      </c>
      <c r="M1047" s="51">
        <v>0</v>
      </c>
      <c r="N1047" s="54">
        <v>0</v>
      </c>
      <c r="O1047" s="51">
        <v>0</v>
      </c>
      <c r="P1047" s="51">
        <v>0</v>
      </c>
      <c r="Q1047" s="51">
        <v>0</v>
      </c>
      <c r="R1047" s="54">
        <f t="shared" si="284"/>
        <v>71833</v>
      </c>
      <c r="S1047" s="51">
        <f t="shared" si="285"/>
        <v>11590</v>
      </c>
      <c r="T1047" s="51">
        <v>0</v>
      </c>
      <c r="U1047" s="51">
        <v>0</v>
      </c>
      <c r="V1047" s="54">
        <v>0</v>
      </c>
      <c r="W1047" s="51">
        <v>0</v>
      </c>
      <c r="X1047" s="51">
        <v>0</v>
      </c>
      <c r="Y1047" s="51">
        <v>0</v>
      </c>
      <c r="Z1047" s="51">
        <v>0</v>
      </c>
      <c r="AA1047" s="51">
        <v>0</v>
      </c>
      <c r="AB1047" s="54">
        <v>0</v>
      </c>
      <c r="AC1047" s="55">
        <v>0</v>
      </c>
    </row>
    <row r="1048" spans="1:30" s="2" customFormat="1" ht="12.75" customHeight="1">
      <c r="A1048" s="48"/>
      <c r="B1048" s="82"/>
      <c r="C1048" s="59">
        <v>4589</v>
      </c>
      <c r="D1048" s="60" t="s">
        <v>23</v>
      </c>
      <c r="E1048" s="51">
        <f>SUM([1]Paragrafy!E1036)</f>
        <v>44000</v>
      </c>
      <c r="F1048" s="52">
        <f>ROUND([1]Paragrafy!$F1036,0)</f>
        <v>8055</v>
      </c>
      <c r="G1048" s="53">
        <f t="shared" si="280"/>
        <v>0.18306818181818182</v>
      </c>
      <c r="H1048" s="51">
        <f t="shared" si="282"/>
        <v>44000</v>
      </c>
      <c r="I1048" s="51">
        <f t="shared" si="283"/>
        <v>8055</v>
      </c>
      <c r="J1048" s="51">
        <v>0</v>
      </c>
      <c r="K1048" s="51">
        <v>0</v>
      </c>
      <c r="L1048" s="51">
        <v>0</v>
      </c>
      <c r="M1048" s="51">
        <v>0</v>
      </c>
      <c r="N1048" s="54">
        <v>0</v>
      </c>
      <c r="O1048" s="51">
        <v>0</v>
      </c>
      <c r="P1048" s="51"/>
      <c r="Q1048" s="51">
        <v>0</v>
      </c>
      <c r="R1048" s="54">
        <f t="shared" si="284"/>
        <v>44000</v>
      </c>
      <c r="S1048" s="51">
        <f t="shared" si="285"/>
        <v>8055</v>
      </c>
      <c r="T1048" s="51">
        <v>0</v>
      </c>
      <c r="U1048" s="51">
        <v>0</v>
      </c>
      <c r="V1048" s="54">
        <v>0</v>
      </c>
      <c r="W1048" s="51">
        <v>0</v>
      </c>
      <c r="X1048" s="51">
        <v>0</v>
      </c>
      <c r="Y1048" s="51">
        <v>0</v>
      </c>
      <c r="Z1048" s="51">
        <v>0</v>
      </c>
      <c r="AA1048" s="51">
        <v>0</v>
      </c>
      <c r="AB1048" s="54">
        <v>0</v>
      </c>
      <c r="AC1048" s="55">
        <v>0</v>
      </c>
    </row>
    <row r="1049" spans="1:30" s="2" customFormat="1" ht="25.5">
      <c r="A1049" s="48"/>
      <c r="B1049" s="82"/>
      <c r="C1049" s="59">
        <v>4707</v>
      </c>
      <c r="D1049" s="60" t="s">
        <v>90</v>
      </c>
      <c r="E1049" s="51">
        <f>SUM([1]Paragrafy!E1037)</f>
        <v>71757</v>
      </c>
      <c r="F1049" s="52">
        <f>ROUND([1]Paragrafy!$F1037,0)</f>
        <v>62485</v>
      </c>
      <c r="G1049" s="53">
        <f t="shared" si="280"/>
        <v>0.87078612539543176</v>
      </c>
      <c r="H1049" s="51">
        <f t="shared" si="282"/>
        <v>71757</v>
      </c>
      <c r="I1049" s="51">
        <f t="shared" si="283"/>
        <v>62485</v>
      </c>
      <c r="J1049" s="51">
        <v>0</v>
      </c>
      <c r="K1049" s="51">
        <v>0</v>
      </c>
      <c r="L1049" s="51">
        <v>0</v>
      </c>
      <c r="M1049" s="51">
        <v>0</v>
      </c>
      <c r="N1049" s="54">
        <v>0</v>
      </c>
      <c r="O1049" s="51">
        <v>0</v>
      </c>
      <c r="P1049" s="51">
        <v>0</v>
      </c>
      <c r="Q1049" s="51">
        <v>0</v>
      </c>
      <c r="R1049" s="54">
        <f t="shared" si="284"/>
        <v>71757</v>
      </c>
      <c r="S1049" s="51">
        <f t="shared" si="285"/>
        <v>62485</v>
      </c>
      <c r="T1049" s="51">
        <v>0</v>
      </c>
      <c r="U1049" s="51">
        <v>0</v>
      </c>
      <c r="V1049" s="54">
        <v>0</v>
      </c>
      <c r="W1049" s="51">
        <v>0</v>
      </c>
      <c r="X1049" s="51">
        <v>0</v>
      </c>
      <c r="Y1049" s="51">
        <v>0</v>
      </c>
      <c r="Z1049" s="51">
        <v>0</v>
      </c>
      <c r="AA1049" s="51">
        <v>0</v>
      </c>
      <c r="AB1049" s="54">
        <v>0</v>
      </c>
      <c r="AC1049" s="55">
        <v>0</v>
      </c>
    </row>
    <row r="1050" spans="1:30" ht="25.5">
      <c r="A1050" s="48"/>
      <c r="B1050" s="82"/>
      <c r="C1050" s="59">
        <v>4709</v>
      </c>
      <c r="D1050" s="60" t="s">
        <v>90</v>
      </c>
      <c r="E1050" s="51">
        <f>SUM([1]Paragrafy!E1038)</f>
        <v>12663</v>
      </c>
      <c r="F1050" s="52">
        <f>ROUND([1]Paragrafy!$F1038,0)</f>
        <v>11027</v>
      </c>
      <c r="G1050" s="53">
        <f t="shared" si="280"/>
        <v>0.87080470662560217</v>
      </c>
      <c r="H1050" s="51">
        <f t="shared" si="282"/>
        <v>12663</v>
      </c>
      <c r="I1050" s="51">
        <f t="shared" si="283"/>
        <v>11027</v>
      </c>
      <c r="J1050" s="51">
        <v>0</v>
      </c>
      <c r="K1050" s="51">
        <v>0</v>
      </c>
      <c r="L1050" s="51">
        <v>0</v>
      </c>
      <c r="M1050" s="51">
        <v>0</v>
      </c>
      <c r="N1050" s="54">
        <v>0</v>
      </c>
      <c r="O1050" s="51">
        <v>0</v>
      </c>
      <c r="P1050" s="51">
        <v>0</v>
      </c>
      <c r="Q1050" s="51">
        <v>0</v>
      </c>
      <c r="R1050" s="54">
        <f t="shared" si="284"/>
        <v>12663</v>
      </c>
      <c r="S1050" s="51">
        <f t="shared" si="285"/>
        <v>11027</v>
      </c>
      <c r="T1050" s="51">
        <v>0</v>
      </c>
      <c r="U1050" s="51">
        <v>0</v>
      </c>
      <c r="V1050" s="54">
        <v>0</v>
      </c>
      <c r="W1050" s="51">
        <v>0</v>
      </c>
      <c r="X1050" s="51">
        <v>0</v>
      </c>
      <c r="Y1050" s="51">
        <v>0</v>
      </c>
      <c r="Z1050" s="51">
        <v>0</v>
      </c>
      <c r="AA1050" s="51">
        <v>0</v>
      </c>
      <c r="AB1050" s="54">
        <v>0</v>
      </c>
      <c r="AC1050" s="55">
        <v>0</v>
      </c>
    </row>
    <row r="1051" spans="1:30" s="36" customFormat="1" ht="18.75" customHeight="1">
      <c r="A1051" s="28" t="s">
        <v>89</v>
      </c>
      <c r="B1051" s="28"/>
      <c r="C1051" s="136"/>
      <c r="D1051" s="123" t="s">
        <v>88</v>
      </c>
      <c r="E1051" s="183">
        <f>SUM(E1052+E1070)</f>
        <v>2275183</v>
      </c>
      <c r="F1051" s="183">
        <f>SUM(F1052+F1070)</f>
        <v>2248312</v>
      </c>
      <c r="G1051" s="32">
        <f t="shared" si="280"/>
        <v>0.98818952145827388</v>
      </c>
      <c r="H1051" s="183">
        <f t="shared" ref="H1051:AC1051" si="286">SUM(H1052+H1070)</f>
        <v>2275183</v>
      </c>
      <c r="I1051" s="183">
        <f t="shared" si="286"/>
        <v>2248312</v>
      </c>
      <c r="J1051" s="183">
        <f t="shared" si="286"/>
        <v>1489241</v>
      </c>
      <c r="K1051" s="183">
        <f t="shared" si="286"/>
        <v>1482483</v>
      </c>
      <c r="L1051" s="183">
        <f t="shared" si="286"/>
        <v>747142</v>
      </c>
      <c r="M1051" s="183">
        <f t="shared" si="286"/>
        <v>729399</v>
      </c>
      <c r="N1051" s="184">
        <f t="shared" si="286"/>
        <v>0</v>
      </c>
      <c r="O1051" s="183">
        <f t="shared" si="286"/>
        <v>0</v>
      </c>
      <c r="P1051" s="183">
        <f t="shared" si="286"/>
        <v>35800</v>
      </c>
      <c r="Q1051" s="183">
        <f t="shared" si="286"/>
        <v>35800</v>
      </c>
      <c r="R1051" s="184">
        <f t="shared" si="286"/>
        <v>3000</v>
      </c>
      <c r="S1051" s="183">
        <f t="shared" si="286"/>
        <v>630</v>
      </c>
      <c r="T1051" s="183">
        <f t="shared" si="286"/>
        <v>0</v>
      </c>
      <c r="U1051" s="183">
        <f t="shared" si="286"/>
        <v>0</v>
      </c>
      <c r="V1051" s="184">
        <f t="shared" si="286"/>
        <v>0</v>
      </c>
      <c r="W1051" s="183">
        <f t="shared" si="286"/>
        <v>0</v>
      </c>
      <c r="X1051" s="183">
        <f t="shared" si="286"/>
        <v>0</v>
      </c>
      <c r="Y1051" s="183">
        <f t="shared" si="286"/>
        <v>0</v>
      </c>
      <c r="Z1051" s="183">
        <f t="shared" si="286"/>
        <v>0</v>
      </c>
      <c r="AA1051" s="183">
        <f t="shared" si="286"/>
        <v>0</v>
      </c>
      <c r="AB1051" s="183">
        <f t="shared" si="286"/>
        <v>0</v>
      </c>
      <c r="AC1051" s="183">
        <f t="shared" si="286"/>
        <v>0</v>
      </c>
      <c r="AD1051" s="212"/>
    </row>
    <row r="1052" spans="1:30" s="46" customFormat="1" ht="16.5" customHeight="1">
      <c r="A1052" s="190"/>
      <c r="B1052" s="191" t="s">
        <v>87</v>
      </c>
      <c r="C1052" s="160"/>
      <c r="D1052" s="161" t="s">
        <v>86</v>
      </c>
      <c r="E1052" s="166">
        <f>SUM(E1053:E1069)</f>
        <v>2272183</v>
      </c>
      <c r="F1052" s="166">
        <f>SUM(F1053:F1069)</f>
        <v>2247682</v>
      </c>
      <c r="G1052" s="192">
        <f t="shared" si="280"/>
        <v>0.98921697768181527</v>
      </c>
      <c r="H1052" s="166">
        <f t="shared" ref="H1052:AC1052" si="287">SUM(H1053:H1069)</f>
        <v>2272183</v>
      </c>
      <c r="I1052" s="166">
        <f t="shared" si="287"/>
        <v>2247682</v>
      </c>
      <c r="J1052" s="166">
        <f t="shared" si="287"/>
        <v>1489241</v>
      </c>
      <c r="K1052" s="166">
        <f t="shared" si="287"/>
        <v>1482483</v>
      </c>
      <c r="L1052" s="166">
        <f t="shared" si="287"/>
        <v>747142</v>
      </c>
      <c r="M1052" s="166">
        <f t="shared" si="287"/>
        <v>729399</v>
      </c>
      <c r="N1052" s="165">
        <f t="shared" si="287"/>
        <v>0</v>
      </c>
      <c r="O1052" s="166">
        <f t="shared" si="287"/>
        <v>0</v>
      </c>
      <c r="P1052" s="166">
        <f t="shared" si="287"/>
        <v>35800</v>
      </c>
      <c r="Q1052" s="166">
        <f t="shared" si="287"/>
        <v>35800</v>
      </c>
      <c r="R1052" s="165">
        <f t="shared" si="287"/>
        <v>0</v>
      </c>
      <c r="S1052" s="166">
        <f t="shared" si="287"/>
        <v>0</v>
      </c>
      <c r="T1052" s="166">
        <f t="shared" si="287"/>
        <v>0</v>
      </c>
      <c r="U1052" s="166">
        <f t="shared" si="287"/>
        <v>0</v>
      </c>
      <c r="V1052" s="165">
        <f t="shared" si="287"/>
        <v>0</v>
      </c>
      <c r="W1052" s="166">
        <f t="shared" si="287"/>
        <v>0</v>
      </c>
      <c r="X1052" s="166">
        <f t="shared" si="287"/>
        <v>0</v>
      </c>
      <c r="Y1052" s="166">
        <f t="shared" si="287"/>
        <v>0</v>
      </c>
      <c r="Z1052" s="166">
        <f t="shared" si="287"/>
        <v>0</v>
      </c>
      <c r="AA1052" s="166">
        <f t="shared" si="287"/>
        <v>0</v>
      </c>
      <c r="AB1052" s="165">
        <f t="shared" si="287"/>
        <v>0</v>
      </c>
      <c r="AC1052" s="166">
        <f t="shared" si="287"/>
        <v>0</v>
      </c>
    </row>
    <row r="1053" spans="1:30" ht="12.75" customHeight="1">
      <c r="A1053" s="259"/>
      <c r="B1053" s="64"/>
      <c r="C1053" s="59">
        <v>3020</v>
      </c>
      <c r="D1053" s="60" t="s">
        <v>40</v>
      </c>
      <c r="E1053" s="51">
        <f>SUM([1]Paragrafy!E1041)</f>
        <v>35800</v>
      </c>
      <c r="F1053" s="52">
        <f>ROUND([1]Paragrafy!$F1041,0)</f>
        <v>35800</v>
      </c>
      <c r="G1053" s="53">
        <f t="shared" si="280"/>
        <v>1</v>
      </c>
      <c r="H1053" s="51">
        <f t="shared" ref="H1053:H1069" si="288">SUM(E1053)</f>
        <v>35800</v>
      </c>
      <c r="I1053" s="51">
        <f t="shared" ref="I1053:I1069" si="289">SUM(F1053)</f>
        <v>35800</v>
      </c>
      <c r="J1053" s="51">
        <v>0</v>
      </c>
      <c r="K1053" s="51">
        <v>0</v>
      </c>
      <c r="L1053" s="51">
        <v>0</v>
      </c>
      <c r="M1053" s="51">
        <v>0</v>
      </c>
      <c r="N1053" s="54">
        <v>0</v>
      </c>
      <c r="O1053" s="51">
        <v>0</v>
      </c>
      <c r="P1053" s="51">
        <f>SUM(H1053)</f>
        <v>35800</v>
      </c>
      <c r="Q1053" s="51">
        <f>SUM(I1053)</f>
        <v>35800</v>
      </c>
      <c r="R1053" s="54">
        <v>0</v>
      </c>
      <c r="S1053" s="51">
        <v>0</v>
      </c>
      <c r="T1053" s="51">
        <v>0</v>
      </c>
      <c r="U1053" s="51">
        <v>0</v>
      </c>
      <c r="V1053" s="54">
        <v>0</v>
      </c>
      <c r="W1053" s="51">
        <v>0</v>
      </c>
      <c r="X1053" s="51">
        <v>0</v>
      </c>
      <c r="Y1053" s="51">
        <v>0</v>
      </c>
      <c r="Z1053" s="51">
        <v>0</v>
      </c>
      <c r="AA1053" s="51">
        <v>0</v>
      </c>
      <c r="AB1053" s="54">
        <v>0</v>
      </c>
      <c r="AC1053" s="55">
        <v>0</v>
      </c>
    </row>
    <row r="1054" spans="1:30">
      <c r="A1054" s="259"/>
      <c r="B1054" s="64"/>
      <c r="C1054" s="59">
        <v>4010</v>
      </c>
      <c r="D1054" s="60" t="s">
        <v>39</v>
      </c>
      <c r="E1054" s="51">
        <f>SUM([1]Paragrafy!E1042)</f>
        <v>1171481</v>
      </c>
      <c r="F1054" s="52">
        <f>ROUND([1]Paragrafy!$F1042,0)</f>
        <v>1165843</v>
      </c>
      <c r="G1054" s="53">
        <f t="shared" si="280"/>
        <v>0.99518728856891403</v>
      </c>
      <c r="H1054" s="51">
        <f t="shared" si="288"/>
        <v>1171481</v>
      </c>
      <c r="I1054" s="51">
        <f t="shared" si="289"/>
        <v>1165843</v>
      </c>
      <c r="J1054" s="51">
        <f t="shared" ref="J1054:K1057" si="290">SUM(H1054)</f>
        <v>1171481</v>
      </c>
      <c r="K1054" s="51">
        <f t="shared" si="290"/>
        <v>1165843</v>
      </c>
      <c r="L1054" s="51">
        <v>0</v>
      </c>
      <c r="M1054" s="51">
        <v>0</v>
      </c>
      <c r="N1054" s="54">
        <v>0</v>
      </c>
      <c r="O1054" s="51">
        <v>0</v>
      </c>
      <c r="P1054" s="51">
        <v>0</v>
      </c>
      <c r="Q1054" s="51">
        <v>0</v>
      </c>
      <c r="R1054" s="54">
        <v>0</v>
      </c>
      <c r="S1054" s="51">
        <v>0</v>
      </c>
      <c r="T1054" s="51">
        <v>0</v>
      </c>
      <c r="U1054" s="51">
        <v>0</v>
      </c>
      <c r="V1054" s="54">
        <v>0</v>
      </c>
      <c r="W1054" s="51">
        <v>0</v>
      </c>
      <c r="X1054" s="51">
        <v>0</v>
      </c>
      <c r="Y1054" s="51">
        <v>0</v>
      </c>
      <c r="Z1054" s="51">
        <v>0</v>
      </c>
      <c r="AA1054" s="51">
        <v>0</v>
      </c>
      <c r="AB1054" s="54">
        <v>0</v>
      </c>
      <c r="AC1054" s="55">
        <v>0</v>
      </c>
    </row>
    <row r="1055" spans="1:30">
      <c r="A1055" s="259"/>
      <c r="B1055" s="64"/>
      <c r="C1055" s="59">
        <v>4040</v>
      </c>
      <c r="D1055" s="60" t="s">
        <v>38</v>
      </c>
      <c r="E1055" s="51">
        <f>SUM([1]Paragrafy!E1043)</f>
        <v>89051</v>
      </c>
      <c r="F1055" s="52">
        <f>ROUND([1]Paragrafy!$F1043,0)</f>
        <v>89050</v>
      </c>
      <c r="G1055" s="53">
        <f t="shared" si="280"/>
        <v>0.99998877047983736</v>
      </c>
      <c r="H1055" s="51">
        <f t="shared" si="288"/>
        <v>89051</v>
      </c>
      <c r="I1055" s="51">
        <f t="shared" si="289"/>
        <v>89050</v>
      </c>
      <c r="J1055" s="51">
        <f t="shared" si="290"/>
        <v>89051</v>
      </c>
      <c r="K1055" s="51">
        <f t="shared" si="290"/>
        <v>89050</v>
      </c>
      <c r="L1055" s="51">
        <v>0</v>
      </c>
      <c r="M1055" s="51">
        <v>0</v>
      </c>
      <c r="N1055" s="54">
        <v>0</v>
      </c>
      <c r="O1055" s="51">
        <v>0</v>
      </c>
      <c r="P1055" s="51">
        <v>0</v>
      </c>
      <c r="Q1055" s="51">
        <v>0</v>
      </c>
      <c r="R1055" s="54">
        <v>0</v>
      </c>
      <c r="S1055" s="51">
        <v>0</v>
      </c>
      <c r="T1055" s="51">
        <v>0</v>
      </c>
      <c r="U1055" s="51">
        <v>0</v>
      </c>
      <c r="V1055" s="54">
        <v>0</v>
      </c>
      <c r="W1055" s="51">
        <v>0</v>
      </c>
      <c r="X1055" s="51">
        <v>0</v>
      </c>
      <c r="Y1055" s="51">
        <v>0</v>
      </c>
      <c r="Z1055" s="51">
        <v>0</v>
      </c>
      <c r="AA1055" s="51">
        <v>0</v>
      </c>
      <c r="AB1055" s="54">
        <v>0</v>
      </c>
      <c r="AC1055" s="55">
        <v>0</v>
      </c>
    </row>
    <row r="1056" spans="1:30">
      <c r="A1056" s="259"/>
      <c r="B1056" s="64"/>
      <c r="C1056" s="59">
        <v>4110</v>
      </c>
      <c r="D1056" s="60" t="s">
        <v>5</v>
      </c>
      <c r="E1056" s="51">
        <f>SUM([1]Paragrafy!E1044)</f>
        <v>201952</v>
      </c>
      <c r="F1056" s="52">
        <f>ROUND([1]Paragrafy!$F1044,0)</f>
        <v>201708</v>
      </c>
      <c r="G1056" s="53">
        <f t="shared" si="280"/>
        <v>0.99879179210901603</v>
      </c>
      <c r="H1056" s="51">
        <f t="shared" si="288"/>
        <v>201952</v>
      </c>
      <c r="I1056" s="51">
        <f t="shared" si="289"/>
        <v>201708</v>
      </c>
      <c r="J1056" s="51">
        <f t="shared" si="290"/>
        <v>201952</v>
      </c>
      <c r="K1056" s="51">
        <f t="shared" si="290"/>
        <v>201708</v>
      </c>
      <c r="L1056" s="51">
        <v>0</v>
      </c>
      <c r="M1056" s="51">
        <v>0</v>
      </c>
      <c r="N1056" s="54">
        <v>0</v>
      </c>
      <c r="O1056" s="51">
        <v>0</v>
      </c>
      <c r="P1056" s="51">
        <v>0</v>
      </c>
      <c r="Q1056" s="51">
        <v>0</v>
      </c>
      <c r="R1056" s="54">
        <v>0</v>
      </c>
      <c r="S1056" s="51">
        <v>0</v>
      </c>
      <c r="T1056" s="51">
        <v>0</v>
      </c>
      <c r="U1056" s="51">
        <v>0</v>
      </c>
      <c r="V1056" s="54">
        <v>0</v>
      </c>
      <c r="W1056" s="51">
        <v>0</v>
      </c>
      <c r="X1056" s="51">
        <v>0</v>
      </c>
      <c r="Y1056" s="51">
        <v>0</v>
      </c>
      <c r="Z1056" s="51">
        <v>0</v>
      </c>
      <c r="AA1056" s="51">
        <v>0</v>
      </c>
      <c r="AB1056" s="54">
        <v>0</v>
      </c>
      <c r="AC1056" s="55">
        <v>0</v>
      </c>
    </row>
    <row r="1057" spans="1:29">
      <c r="A1057" s="259"/>
      <c r="B1057" s="64"/>
      <c r="C1057" s="59">
        <v>4120</v>
      </c>
      <c r="D1057" s="60" t="s">
        <v>4</v>
      </c>
      <c r="E1057" s="51">
        <f>SUM([1]Paragrafy!E1045)</f>
        <v>26757</v>
      </c>
      <c r="F1057" s="52">
        <f>ROUND([1]Paragrafy!$F1045,0)</f>
        <v>25882</v>
      </c>
      <c r="G1057" s="53">
        <f t="shared" si="280"/>
        <v>0.96729827708636995</v>
      </c>
      <c r="H1057" s="51">
        <f t="shared" si="288"/>
        <v>26757</v>
      </c>
      <c r="I1057" s="51">
        <f t="shared" si="289"/>
        <v>25882</v>
      </c>
      <c r="J1057" s="51">
        <f t="shared" si="290"/>
        <v>26757</v>
      </c>
      <c r="K1057" s="51">
        <f t="shared" si="290"/>
        <v>25882</v>
      </c>
      <c r="L1057" s="51">
        <v>0</v>
      </c>
      <c r="M1057" s="51">
        <v>0</v>
      </c>
      <c r="N1057" s="54">
        <v>0</v>
      </c>
      <c r="O1057" s="51">
        <v>0</v>
      </c>
      <c r="P1057" s="51">
        <v>0</v>
      </c>
      <c r="Q1057" s="51">
        <v>0</v>
      </c>
      <c r="R1057" s="54">
        <v>0</v>
      </c>
      <c r="S1057" s="51">
        <v>0</v>
      </c>
      <c r="T1057" s="51">
        <v>0</v>
      </c>
      <c r="U1057" s="51">
        <v>0</v>
      </c>
      <c r="V1057" s="54">
        <v>0</v>
      </c>
      <c r="W1057" s="51">
        <v>0</v>
      </c>
      <c r="X1057" s="51">
        <v>0</v>
      </c>
      <c r="Y1057" s="51">
        <v>0</v>
      </c>
      <c r="Z1057" s="51">
        <v>0</v>
      </c>
      <c r="AA1057" s="51">
        <v>0</v>
      </c>
      <c r="AB1057" s="54">
        <v>0</v>
      </c>
      <c r="AC1057" s="55">
        <v>0</v>
      </c>
    </row>
    <row r="1058" spans="1:29">
      <c r="A1058" s="259"/>
      <c r="B1058" s="64"/>
      <c r="C1058" s="59">
        <v>4210</v>
      </c>
      <c r="D1058" s="60" t="s">
        <v>2</v>
      </c>
      <c r="E1058" s="51">
        <f>SUM([1]Paragrafy!E1046)</f>
        <v>51800</v>
      </c>
      <c r="F1058" s="52">
        <f>ROUND([1]Paragrafy!$F1046,0)</f>
        <v>51800</v>
      </c>
      <c r="G1058" s="53">
        <f t="shared" si="280"/>
        <v>1</v>
      </c>
      <c r="H1058" s="51">
        <f t="shared" si="288"/>
        <v>51800</v>
      </c>
      <c r="I1058" s="51">
        <f t="shared" si="289"/>
        <v>51800</v>
      </c>
      <c r="J1058" s="51">
        <v>0</v>
      </c>
      <c r="K1058" s="51">
        <v>0</v>
      </c>
      <c r="L1058" s="51">
        <f t="shared" ref="L1058:L1069" si="291">SUM(H1058)</f>
        <v>51800</v>
      </c>
      <c r="M1058" s="51">
        <f t="shared" ref="M1058:M1069" si="292">SUM(I1058)</f>
        <v>51800</v>
      </c>
      <c r="N1058" s="54">
        <v>0</v>
      </c>
      <c r="O1058" s="51">
        <v>0</v>
      </c>
      <c r="P1058" s="51">
        <v>0</v>
      </c>
      <c r="Q1058" s="51">
        <v>0</v>
      </c>
      <c r="R1058" s="54">
        <v>0</v>
      </c>
      <c r="S1058" s="51">
        <v>0</v>
      </c>
      <c r="T1058" s="51">
        <v>0</v>
      </c>
      <c r="U1058" s="51">
        <v>0</v>
      </c>
      <c r="V1058" s="54">
        <v>0</v>
      </c>
      <c r="W1058" s="51">
        <v>0</v>
      </c>
      <c r="X1058" s="51">
        <v>0</v>
      </c>
      <c r="Y1058" s="51">
        <v>0</v>
      </c>
      <c r="Z1058" s="51">
        <v>0</v>
      </c>
      <c r="AA1058" s="51">
        <v>0</v>
      </c>
      <c r="AB1058" s="54">
        <v>0</v>
      </c>
      <c r="AC1058" s="55">
        <v>0</v>
      </c>
    </row>
    <row r="1059" spans="1:29">
      <c r="A1059" s="259"/>
      <c r="B1059" s="82"/>
      <c r="C1059" s="59">
        <v>4260</v>
      </c>
      <c r="D1059" s="60" t="s">
        <v>36</v>
      </c>
      <c r="E1059" s="51">
        <f>SUM([1]Paragrafy!E1047)</f>
        <v>444073</v>
      </c>
      <c r="F1059" s="52">
        <f>ROUND([1]Paragrafy!$F1047,0)</f>
        <v>427015</v>
      </c>
      <c r="G1059" s="53">
        <f t="shared" si="280"/>
        <v>0.96158739666676429</v>
      </c>
      <c r="H1059" s="51">
        <f t="shared" si="288"/>
        <v>444073</v>
      </c>
      <c r="I1059" s="51">
        <f t="shared" si="289"/>
        <v>427015</v>
      </c>
      <c r="J1059" s="51">
        <v>0</v>
      </c>
      <c r="K1059" s="51">
        <v>0</v>
      </c>
      <c r="L1059" s="51">
        <f t="shared" si="291"/>
        <v>444073</v>
      </c>
      <c r="M1059" s="51">
        <f t="shared" si="292"/>
        <v>427015</v>
      </c>
      <c r="N1059" s="54">
        <v>0</v>
      </c>
      <c r="O1059" s="51">
        <v>0</v>
      </c>
      <c r="P1059" s="51">
        <v>0</v>
      </c>
      <c r="Q1059" s="51">
        <v>0</v>
      </c>
      <c r="R1059" s="54">
        <v>0</v>
      </c>
      <c r="S1059" s="51">
        <v>0</v>
      </c>
      <c r="T1059" s="51">
        <v>0</v>
      </c>
      <c r="U1059" s="51">
        <v>0</v>
      </c>
      <c r="V1059" s="54">
        <v>0</v>
      </c>
      <c r="W1059" s="51">
        <v>0</v>
      </c>
      <c r="X1059" s="51">
        <v>0</v>
      </c>
      <c r="Y1059" s="51">
        <v>0</v>
      </c>
      <c r="Z1059" s="51">
        <v>0</v>
      </c>
      <c r="AA1059" s="51">
        <v>0</v>
      </c>
      <c r="AB1059" s="54">
        <v>0</v>
      </c>
      <c r="AC1059" s="55">
        <v>0</v>
      </c>
    </row>
    <row r="1060" spans="1:29">
      <c r="A1060" s="259"/>
      <c r="B1060" s="64"/>
      <c r="C1060" s="59">
        <v>4270</v>
      </c>
      <c r="D1060" s="60" t="s">
        <v>35</v>
      </c>
      <c r="E1060" s="51">
        <f>SUM([1]Paragrafy!E1048)</f>
        <v>24203</v>
      </c>
      <c r="F1060" s="52">
        <f>ROUND([1]Paragrafy!$F1048,0)</f>
        <v>24202</v>
      </c>
      <c r="G1060" s="53">
        <f t="shared" si="280"/>
        <v>0.99995868280791633</v>
      </c>
      <c r="H1060" s="51">
        <f t="shared" si="288"/>
        <v>24203</v>
      </c>
      <c r="I1060" s="51">
        <f t="shared" si="289"/>
        <v>24202</v>
      </c>
      <c r="J1060" s="51">
        <v>0</v>
      </c>
      <c r="K1060" s="51">
        <v>0</v>
      </c>
      <c r="L1060" s="51">
        <f t="shared" si="291"/>
        <v>24203</v>
      </c>
      <c r="M1060" s="51">
        <f t="shared" si="292"/>
        <v>24202</v>
      </c>
      <c r="N1060" s="54">
        <v>0</v>
      </c>
      <c r="O1060" s="51">
        <v>0</v>
      </c>
      <c r="P1060" s="51">
        <v>0</v>
      </c>
      <c r="Q1060" s="51">
        <v>0</v>
      </c>
      <c r="R1060" s="54">
        <v>0</v>
      </c>
      <c r="S1060" s="51">
        <v>0</v>
      </c>
      <c r="T1060" s="51">
        <v>0</v>
      </c>
      <c r="U1060" s="51">
        <v>0</v>
      </c>
      <c r="V1060" s="54">
        <v>0</v>
      </c>
      <c r="W1060" s="51">
        <v>0</v>
      </c>
      <c r="X1060" s="51">
        <v>0</v>
      </c>
      <c r="Y1060" s="51">
        <v>0</v>
      </c>
      <c r="Z1060" s="51">
        <v>0</v>
      </c>
      <c r="AA1060" s="51">
        <v>0</v>
      </c>
      <c r="AB1060" s="54">
        <v>0</v>
      </c>
      <c r="AC1060" s="55">
        <v>0</v>
      </c>
    </row>
    <row r="1061" spans="1:29" s="2" customFormat="1">
      <c r="A1061" s="260"/>
      <c r="B1061" s="193"/>
      <c r="C1061" s="95">
        <v>4280</v>
      </c>
      <c r="D1061" s="115" t="s">
        <v>34</v>
      </c>
      <c r="E1061" s="99">
        <f>SUM([1]Paragrafy!E1049)</f>
        <v>1550</v>
      </c>
      <c r="F1061" s="120">
        <f>ROUND([1]Paragrafy!$F1049,0)</f>
        <v>1085</v>
      </c>
      <c r="G1061" s="98">
        <f t="shared" si="280"/>
        <v>0.7</v>
      </c>
      <c r="H1061" s="100">
        <f t="shared" si="288"/>
        <v>1550</v>
      </c>
      <c r="I1061" s="99">
        <f t="shared" si="289"/>
        <v>1085</v>
      </c>
      <c r="J1061" s="100">
        <v>0</v>
      </c>
      <c r="K1061" s="99">
        <v>0</v>
      </c>
      <c r="L1061" s="100">
        <f t="shared" si="291"/>
        <v>1550</v>
      </c>
      <c r="M1061" s="99">
        <f t="shared" si="292"/>
        <v>1085</v>
      </c>
      <c r="N1061" s="100"/>
      <c r="O1061" s="99">
        <v>0</v>
      </c>
      <c r="P1061" s="100"/>
      <c r="Q1061" s="99">
        <v>0</v>
      </c>
      <c r="R1061" s="100">
        <v>0</v>
      </c>
      <c r="S1061" s="99">
        <v>0</v>
      </c>
      <c r="T1061" s="100">
        <v>0</v>
      </c>
      <c r="U1061" s="99">
        <v>0</v>
      </c>
      <c r="V1061" s="100">
        <v>0</v>
      </c>
      <c r="W1061" s="99">
        <v>0</v>
      </c>
      <c r="X1061" s="100">
        <v>0</v>
      </c>
      <c r="Y1061" s="99">
        <v>0</v>
      </c>
      <c r="Z1061" s="100">
        <v>0</v>
      </c>
      <c r="AA1061" s="99">
        <v>0</v>
      </c>
      <c r="AB1061" s="100">
        <v>0</v>
      </c>
      <c r="AC1061" s="117">
        <v>0</v>
      </c>
    </row>
    <row r="1062" spans="1:29">
      <c r="A1062" s="259"/>
      <c r="B1062" s="64"/>
      <c r="C1062" s="59">
        <v>4300</v>
      </c>
      <c r="D1062" s="60" t="s">
        <v>1</v>
      </c>
      <c r="E1062" s="51">
        <f>SUM([1]Paragrafy!E1050)</f>
        <v>143552</v>
      </c>
      <c r="F1062" s="52">
        <v>143551</v>
      </c>
      <c r="G1062" s="53">
        <f t="shared" si="280"/>
        <v>0.99999303388319216</v>
      </c>
      <c r="H1062" s="51">
        <f t="shared" si="288"/>
        <v>143552</v>
      </c>
      <c r="I1062" s="51">
        <f t="shared" si="289"/>
        <v>143551</v>
      </c>
      <c r="J1062" s="51">
        <v>0</v>
      </c>
      <c r="K1062" s="51">
        <v>0</v>
      </c>
      <c r="L1062" s="51">
        <f t="shared" si="291"/>
        <v>143552</v>
      </c>
      <c r="M1062" s="51">
        <f t="shared" si="292"/>
        <v>143551</v>
      </c>
      <c r="N1062" s="54"/>
      <c r="O1062" s="51">
        <v>0</v>
      </c>
      <c r="P1062" s="51"/>
      <c r="Q1062" s="51">
        <v>0</v>
      </c>
      <c r="R1062" s="54">
        <v>0</v>
      </c>
      <c r="S1062" s="51">
        <v>0</v>
      </c>
      <c r="T1062" s="51">
        <v>0</v>
      </c>
      <c r="U1062" s="51">
        <v>0</v>
      </c>
      <c r="V1062" s="54">
        <v>0</v>
      </c>
      <c r="W1062" s="51">
        <v>0</v>
      </c>
      <c r="X1062" s="51">
        <v>0</v>
      </c>
      <c r="Y1062" s="51">
        <v>0</v>
      </c>
      <c r="Z1062" s="51">
        <v>0</v>
      </c>
      <c r="AA1062" s="51">
        <v>0</v>
      </c>
      <c r="AB1062" s="54">
        <v>0</v>
      </c>
      <c r="AC1062" s="55">
        <v>0</v>
      </c>
    </row>
    <row r="1063" spans="1:29">
      <c r="A1063" s="259"/>
      <c r="B1063" s="64"/>
      <c r="C1063" s="59">
        <v>4350</v>
      </c>
      <c r="D1063" s="60" t="s">
        <v>33</v>
      </c>
      <c r="E1063" s="51">
        <f>SUM([1]Paragrafy!E1051)</f>
        <v>1449</v>
      </c>
      <c r="F1063" s="52">
        <f>ROUND([1]Paragrafy!$F1051,0)</f>
        <v>1448</v>
      </c>
      <c r="G1063" s="53">
        <f t="shared" si="280"/>
        <v>0.99930986887508622</v>
      </c>
      <c r="H1063" s="51">
        <f t="shared" si="288"/>
        <v>1449</v>
      </c>
      <c r="I1063" s="51">
        <f t="shared" si="289"/>
        <v>1448</v>
      </c>
      <c r="J1063" s="51">
        <v>0</v>
      </c>
      <c r="K1063" s="51">
        <v>0</v>
      </c>
      <c r="L1063" s="51">
        <f t="shared" si="291"/>
        <v>1449</v>
      </c>
      <c r="M1063" s="51">
        <f t="shared" si="292"/>
        <v>1448</v>
      </c>
      <c r="N1063" s="54">
        <v>0</v>
      </c>
      <c r="O1063" s="51">
        <v>0</v>
      </c>
      <c r="P1063" s="51">
        <v>0</v>
      </c>
      <c r="Q1063" s="51">
        <v>0</v>
      </c>
      <c r="R1063" s="54">
        <v>0</v>
      </c>
      <c r="S1063" s="51">
        <v>0</v>
      </c>
      <c r="T1063" s="51">
        <v>0</v>
      </c>
      <c r="U1063" s="51">
        <v>0</v>
      </c>
      <c r="V1063" s="54">
        <v>0</v>
      </c>
      <c r="W1063" s="51">
        <v>0</v>
      </c>
      <c r="X1063" s="51">
        <v>0</v>
      </c>
      <c r="Y1063" s="51">
        <v>0</v>
      </c>
      <c r="Z1063" s="51">
        <v>0</v>
      </c>
      <c r="AA1063" s="51">
        <v>0</v>
      </c>
      <c r="AB1063" s="54">
        <v>0</v>
      </c>
      <c r="AC1063" s="55">
        <v>0</v>
      </c>
    </row>
    <row r="1064" spans="1:29" ht="38.25">
      <c r="A1064" s="259"/>
      <c r="B1064" s="64"/>
      <c r="C1064" s="59">
        <v>4360</v>
      </c>
      <c r="D1064" s="60" t="s">
        <v>32</v>
      </c>
      <c r="E1064" s="51">
        <f>SUM([1]Paragrafy!E1052)</f>
        <v>1300</v>
      </c>
      <c r="F1064" s="52">
        <f>ROUND([1]Paragrafy!$F1052,0)</f>
        <v>1300</v>
      </c>
      <c r="G1064" s="53">
        <f t="shared" si="280"/>
        <v>1</v>
      </c>
      <c r="H1064" s="51">
        <f t="shared" si="288"/>
        <v>1300</v>
      </c>
      <c r="I1064" s="51">
        <f t="shared" si="289"/>
        <v>1300</v>
      </c>
      <c r="J1064" s="51">
        <v>0</v>
      </c>
      <c r="K1064" s="51">
        <v>0</v>
      </c>
      <c r="L1064" s="51">
        <f t="shared" si="291"/>
        <v>1300</v>
      </c>
      <c r="M1064" s="51">
        <f t="shared" si="292"/>
        <v>1300</v>
      </c>
      <c r="N1064" s="54">
        <v>0</v>
      </c>
      <c r="O1064" s="51">
        <v>0</v>
      </c>
      <c r="P1064" s="51">
        <v>0</v>
      </c>
      <c r="Q1064" s="51">
        <v>0</v>
      </c>
      <c r="R1064" s="54">
        <v>0</v>
      </c>
      <c r="S1064" s="51">
        <v>0</v>
      </c>
      <c r="T1064" s="51">
        <v>0</v>
      </c>
      <c r="U1064" s="51">
        <v>0</v>
      </c>
      <c r="V1064" s="54">
        <v>0</v>
      </c>
      <c r="W1064" s="51">
        <v>0</v>
      </c>
      <c r="X1064" s="51">
        <v>0</v>
      </c>
      <c r="Y1064" s="51">
        <v>0</v>
      </c>
      <c r="Z1064" s="51">
        <v>0</v>
      </c>
      <c r="AA1064" s="51">
        <v>0</v>
      </c>
      <c r="AB1064" s="54">
        <v>0</v>
      </c>
      <c r="AC1064" s="55">
        <v>0</v>
      </c>
    </row>
    <row r="1065" spans="1:29" ht="38.25">
      <c r="A1065" s="259"/>
      <c r="B1065" s="64"/>
      <c r="C1065" s="59">
        <v>4370</v>
      </c>
      <c r="D1065" s="60" t="s">
        <v>31</v>
      </c>
      <c r="E1065" s="51">
        <f>SUM([1]Paragrafy!E1053)</f>
        <v>7400</v>
      </c>
      <c r="F1065" s="52">
        <f>ROUND([1]Paragrafy!$F1053,0)</f>
        <v>7191</v>
      </c>
      <c r="G1065" s="53">
        <f t="shared" si="280"/>
        <v>0.97175675675675677</v>
      </c>
      <c r="H1065" s="51">
        <f t="shared" si="288"/>
        <v>7400</v>
      </c>
      <c r="I1065" s="51">
        <f t="shared" si="289"/>
        <v>7191</v>
      </c>
      <c r="J1065" s="51">
        <v>0</v>
      </c>
      <c r="K1065" s="51">
        <v>0</v>
      </c>
      <c r="L1065" s="51">
        <f t="shared" si="291"/>
        <v>7400</v>
      </c>
      <c r="M1065" s="51">
        <f t="shared" si="292"/>
        <v>7191</v>
      </c>
      <c r="N1065" s="54">
        <v>0</v>
      </c>
      <c r="O1065" s="51">
        <v>0</v>
      </c>
      <c r="P1065" s="51">
        <v>0</v>
      </c>
      <c r="Q1065" s="51">
        <v>0</v>
      </c>
      <c r="R1065" s="54">
        <v>0</v>
      </c>
      <c r="S1065" s="51">
        <v>0</v>
      </c>
      <c r="T1065" s="51">
        <v>0</v>
      </c>
      <c r="U1065" s="51">
        <v>0</v>
      </c>
      <c r="V1065" s="54">
        <v>0</v>
      </c>
      <c r="W1065" s="51">
        <v>0</v>
      </c>
      <c r="X1065" s="51">
        <v>0</v>
      </c>
      <c r="Y1065" s="51">
        <v>0</v>
      </c>
      <c r="Z1065" s="51">
        <v>0</v>
      </c>
      <c r="AA1065" s="51">
        <v>0</v>
      </c>
      <c r="AB1065" s="54">
        <v>0</v>
      </c>
      <c r="AC1065" s="55">
        <v>0</v>
      </c>
    </row>
    <row r="1066" spans="1:29">
      <c r="A1066" s="259"/>
      <c r="B1066" s="64"/>
      <c r="C1066" s="59">
        <v>4410</v>
      </c>
      <c r="D1066" s="60" t="s">
        <v>30</v>
      </c>
      <c r="E1066" s="51">
        <f>SUM([1]Paragrafy!E1054)</f>
        <v>320</v>
      </c>
      <c r="F1066" s="52">
        <f>ROUND([1]Paragrafy!$F1054,0)</f>
        <v>319</v>
      </c>
      <c r="G1066" s="53">
        <f t="shared" si="280"/>
        <v>0.99687499999999996</v>
      </c>
      <c r="H1066" s="51">
        <f t="shared" si="288"/>
        <v>320</v>
      </c>
      <c r="I1066" s="51">
        <f t="shared" si="289"/>
        <v>319</v>
      </c>
      <c r="J1066" s="51">
        <v>0</v>
      </c>
      <c r="K1066" s="51">
        <v>0</v>
      </c>
      <c r="L1066" s="51">
        <f t="shared" si="291"/>
        <v>320</v>
      </c>
      <c r="M1066" s="51">
        <f t="shared" si="292"/>
        <v>319</v>
      </c>
      <c r="N1066" s="54">
        <v>0</v>
      </c>
      <c r="O1066" s="51">
        <v>0</v>
      </c>
      <c r="P1066" s="51">
        <v>0</v>
      </c>
      <c r="Q1066" s="51">
        <v>0</v>
      </c>
      <c r="R1066" s="54">
        <v>0</v>
      </c>
      <c r="S1066" s="51">
        <v>0</v>
      </c>
      <c r="T1066" s="51">
        <v>0</v>
      </c>
      <c r="U1066" s="51">
        <v>0</v>
      </c>
      <c r="V1066" s="54">
        <v>0</v>
      </c>
      <c r="W1066" s="51">
        <v>0</v>
      </c>
      <c r="X1066" s="51">
        <v>0</v>
      </c>
      <c r="Y1066" s="51">
        <v>0</v>
      </c>
      <c r="Z1066" s="51">
        <v>0</v>
      </c>
      <c r="AA1066" s="51">
        <v>0</v>
      </c>
      <c r="AB1066" s="54">
        <v>0</v>
      </c>
      <c r="AC1066" s="55">
        <v>0</v>
      </c>
    </row>
    <row r="1067" spans="1:29">
      <c r="A1067" s="259"/>
      <c r="B1067" s="64"/>
      <c r="C1067" s="59">
        <v>4430</v>
      </c>
      <c r="D1067" s="60" t="s">
        <v>28</v>
      </c>
      <c r="E1067" s="51">
        <f>SUM([1]Paragrafy!E1055)</f>
        <v>4320</v>
      </c>
      <c r="F1067" s="52">
        <f>ROUND([1]Paragrafy!$F1055,0)</f>
        <v>4313</v>
      </c>
      <c r="G1067" s="53">
        <f t="shared" si="280"/>
        <v>0.99837962962962967</v>
      </c>
      <c r="H1067" s="51">
        <f t="shared" si="288"/>
        <v>4320</v>
      </c>
      <c r="I1067" s="51">
        <f t="shared" si="289"/>
        <v>4313</v>
      </c>
      <c r="J1067" s="51">
        <v>0</v>
      </c>
      <c r="K1067" s="51">
        <v>0</v>
      </c>
      <c r="L1067" s="51">
        <f t="shared" si="291"/>
        <v>4320</v>
      </c>
      <c r="M1067" s="51">
        <f t="shared" si="292"/>
        <v>4313</v>
      </c>
      <c r="N1067" s="54">
        <v>0</v>
      </c>
      <c r="O1067" s="51">
        <v>0</v>
      </c>
      <c r="P1067" s="51">
        <v>0</v>
      </c>
      <c r="Q1067" s="51">
        <v>0</v>
      </c>
      <c r="R1067" s="54">
        <v>0</v>
      </c>
      <c r="S1067" s="51">
        <v>0</v>
      </c>
      <c r="T1067" s="51">
        <v>0</v>
      </c>
      <c r="U1067" s="51">
        <v>0</v>
      </c>
      <c r="V1067" s="54">
        <v>0</v>
      </c>
      <c r="W1067" s="51">
        <v>0</v>
      </c>
      <c r="X1067" s="51">
        <v>0</v>
      </c>
      <c r="Y1067" s="51">
        <v>0</v>
      </c>
      <c r="Z1067" s="51">
        <v>0</v>
      </c>
      <c r="AA1067" s="51">
        <v>0</v>
      </c>
      <c r="AB1067" s="54">
        <v>0</v>
      </c>
      <c r="AC1067" s="55">
        <v>0</v>
      </c>
    </row>
    <row r="1068" spans="1:29" ht="24.75" customHeight="1">
      <c r="A1068" s="259"/>
      <c r="B1068" s="64"/>
      <c r="C1068" s="59">
        <v>4440</v>
      </c>
      <c r="D1068" s="60" t="s">
        <v>27</v>
      </c>
      <c r="E1068" s="51">
        <f>SUM([1]Paragrafy!E1056)</f>
        <v>66775</v>
      </c>
      <c r="F1068" s="52">
        <f>ROUND([1]Paragrafy!$F1056,0)</f>
        <v>66775</v>
      </c>
      <c r="G1068" s="53">
        <f t="shared" si="280"/>
        <v>1</v>
      </c>
      <c r="H1068" s="51">
        <f t="shared" si="288"/>
        <v>66775</v>
      </c>
      <c r="I1068" s="51">
        <f t="shared" si="289"/>
        <v>66775</v>
      </c>
      <c r="J1068" s="51">
        <v>0</v>
      </c>
      <c r="K1068" s="51">
        <v>0</v>
      </c>
      <c r="L1068" s="51">
        <f t="shared" si="291"/>
        <v>66775</v>
      </c>
      <c r="M1068" s="51">
        <f t="shared" si="292"/>
        <v>66775</v>
      </c>
      <c r="N1068" s="54">
        <v>0</v>
      </c>
      <c r="O1068" s="51">
        <v>0</v>
      </c>
      <c r="P1068" s="51">
        <v>0</v>
      </c>
      <c r="Q1068" s="51">
        <v>0</v>
      </c>
      <c r="R1068" s="54">
        <v>0</v>
      </c>
      <c r="S1068" s="51">
        <v>0</v>
      </c>
      <c r="T1068" s="51">
        <v>0</v>
      </c>
      <c r="U1068" s="51">
        <v>0</v>
      </c>
      <c r="V1068" s="54">
        <v>0</v>
      </c>
      <c r="W1068" s="51">
        <v>0</v>
      </c>
      <c r="X1068" s="51">
        <v>0</v>
      </c>
      <c r="Y1068" s="51">
        <v>0</v>
      </c>
      <c r="Z1068" s="51">
        <v>0</v>
      </c>
      <c r="AA1068" s="51">
        <v>0</v>
      </c>
      <c r="AB1068" s="54">
        <v>0</v>
      </c>
      <c r="AC1068" s="55">
        <v>0</v>
      </c>
    </row>
    <row r="1069" spans="1:29" ht="25.5">
      <c r="A1069" s="259"/>
      <c r="B1069" s="64"/>
      <c r="C1069" s="59">
        <v>4700</v>
      </c>
      <c r="D1069" s="60" t="s">
        <v>21</v>
      </c>
      <c r="E1069" s="51">
        <f>SUM([1]Paragrafy!E1057)</f>
        <v>400</v>
      </c>
      <c r="F1069" s="52">
        <f>ROUND([1]Paragrafy!$F1057,0)</f>
        <v>400</v>
      </c>
      <c r="G1069" s="53">
        <f t="shared" si="280"/>
        <v>1</v>
      </c>
      <c r="H1069" s="51">
        <f t="shared" si="288"/>
        <v>400</v>
      </c>
      <c r="I1069" s="51">
        <f t="shared" si="289"/>
        <v>400</v>
      </c>
      <c r="J1069" s="51">
        <v>0</v>
      </c>
      <c r="K1069" s="51">
        <v>0</v>
      </c>
      <c r="L1069" s="51">
        <f t="shared" si="291"/>
        <v>400</v>
      </c>
      <c r="M1069" s="51">
        <f t="shared" si="292"/>
        <v>400</v>
      </c>
      <c r="N1069" s="54">
        <v>0</v>
      </c>
      <c r="O1069" s="51">
        <v>0</v>
      </c>
      <c r="P1069" s="51">
        <v>0</v>
      </c>
      <c r="Q1069" s="51">
        <v>0</v>
      </c>
      <c r="R1069" s="54">
        <v>0</v>
      </c>
      <c r="S1069" s="51">
        <v>0</v>
      </c>
      <c r="T1069" s="51">
        <v>0</v>
      </c>
      <c r="U1069" s="51">
        <v>0</v>
      </c>
      <c r="V1069" s="54">
        <v>0</v>
      </c>
      <c r="W1069" s="51">
        <v>0</v>
      </c>
      <c r="X1069" s="51">
        <v>0</v>
      </c>
      <c r="Y1069" s="51">
        <v>0</v>
      </c>
      <c r="Z1069" s="51">
        <v>0</v>
      </c>
      <c r="AA1069" s="51">
        <v>0</v>
      </c>
      <c r="AB1069" s="54">
        <v>0</v>
      </c>
      <c r="AC1069" s="55">
        <v>0</v>
      </c>
    </row>
    <row r="1070" spans="1:29" s="46" customFormat="1" ht="14.25" customHeight="1">
      <c r="A1070" s="261"/>
      <c r="B1070" s="89" t="s">
        <v>85</v>
      </c>
      <c r="C1070" s="90"/>
      <c r="D1070" s="130" t="s">
        <v>84</v>
      </c>
      <c r="E1070" s="125">
        <f>SUM(E1071:E1074)</f>
        <v>3000</v>
      </c>
      <c r="F1070" s="125">
        <f>SUM(F1071:F1074)</f>
        <v>630</v>
      </c>
      <c r="G1070" s="127">
        <f t="shared" si="280"/>
        <v>0.21</v>
      </c>
      <c r="H1070" s="125">
        <f t="shared" ref="H1070:AC1070" si="293">SUM(H1071:H1074)</f>
        <v>3000</v>
      </c>
      <c r="I1070" s="125">
        <f t="shared" si="293"/>
        <v>630</v>
      </c>
      <c r="J1070" s="125">
        <f t="shared" si="293"/>
        <v>0</v>
      </c>
      <c r="K1070" s="125">
        <f t="shared" si="293"/>
        <v>0</v>
      </c>
      <c r="L1070" s="125">
        <f t="shared" si="293"/>
        <v>0</v>
      </c>
      <c r="M1070" s="125">
        <f t="shared" si="293"/>
        <v>0</v>
      </c>
      <c r="N1070" s="128">
        <f t="shared" si="293"/>
        <v>0</v>
      </c>
      <c r="O1070" s="125">
        <f t="shared" si="293"/>
        <v>0</v>
      </c>
      <c r="P1070" s="125">
        <f t="shared" si="293"/>
        <v>0</v>
      </c>
      <c r="Q1070" s="125">
        <f t="shared" si="293"/>
        <v>0</v>
      </c>
      <c r="R1070" s="128">
        <f t="shared" si="293"/>
        <v>3000</v>
      </c>
      <c r="S1070" s="125">
        <f t="shared" si="293"/>
        <v>630</v>
      </c>
      <c r="T1070" s="125">
        <f t="shared" si="293"/>
        <v>0</v>
      </c>
      <c r="U1070" s="125">
        <f t="shared" si="293"/>
        <v>0</v>
      </c>
      <c r="V1070" s="128">
        <f t="shared" si="293"/>
        <v>0</v>
      </c>
      <c r="W1070" s="125">
        <f t="shared" si="293"/>
        <v>0</v>
      </c>
      <c r="X1070" s="125">
        <f t="shared" si="293"/>
        <v>0</v>
      </c>
      <c r="Y1070" s="125">
        <f t="shared" si="293"/>
        <v>0</v>
      </c>
      <c r="Z1070" s="125">
        <f t="shared" si="293"/>
        <v>0</v>
      </c>
      <c r="AA1070" s="125">
        <f t="shared" si="293"/>
        <v>0</v>
      </c>
      <c r="AB1070" s="125">
        <f t="shared" si="293"/>
        <v>0</v>
      </c>
      <c r="AC1070" s="125">
        <f t="shared" si="293"/>
        <v>0</v>
      </c>
    </row>
    <row r="1071" spans="1:29" s="2" customFormat="1" ht="61.5" customHeight="1">
      <c r="A1071" s="259"/>
      <c r="B1071" s="64"/>
      <c r="C1071" s="59">
        <v>2918</v>
      </c>
      <c r="D1071" s="60" t="s">
        <v>83</v>
      </c>
      <c r="E1071" s="51">
        <f>SUM([1]Paragrafy!E1059)</f>
        <v>1360</v>
      </c>
      <c r="F1071" s="52">
        <f>ROUND([1]Paragrafy!$F1059,0)</f>
        <v>245</v>
      </c>
      <c r="G1071" s="53">
        <f t="shared" si="280"/>
        <v>0.18014705882352941</v>
      </c>
      <c r="H1071" s="51">
        <f t="shared" ref="H1071:I1074" si="294">SUM(E1071)</f>
        <v>1360</v>
      </c>
      <c r="I1071" s="51">
        <f t="shared" si="294"/>
        <v>245</v>
      </c>
      <c r="J1071" s="51">
        <v>0</v>
      </c>
      <c r="K1071" s="51">
        <v>0</v>
      </c>
      <c r="L1071" s="51">
        <v>0</v>
      </c>
      <c r="M1071" s="51">
        <v>0</v>
      </c>
      <c r="N1071" s="54">
        <v>0</v>
      </c>
      <c r="O1071" s="51">
        <v>0</v>
      </c>
      <c r="P1071" s="51">
        <v>0</v>
      </c>
      <c r="Q1071" s="51">
        <v>0</v>
      </c>
      <c r="R1071" s="54">
        <f t="shared" ref="R1071:S1074" si="295">SUM(H1071)</f>
        <v>1360</v>
      </c>
      <c r="S1071" s="51">
        <f t="shared" si="295"/>
        <v>245</v>
      </c>
      <c r="T1071" s="51">
        <v>0</v>
      </c>
      <c r="U1071" s="51">
        <v>0</v>
      </c>
      <c r="V1071" s="54">
        <v>0</v>
      </c>
      <c r="W1071" s="51">
        <v>0</v>
      </c>
      <c r="X1071" s="51">
        <v>0</v>
      </c>
      <c r="Y1071" s="51">
        <v>0</v>
      </c>
      <c r="Z1071" s="51">
        <v>0</v>
      </c>
      <c r="AA1071" s="51">
        <v>0</v>
      </c>
      <c r="AB1071" s="54">
        <v>0</v>
      </c>
      <c r="AC1071" s="51">
        <v>0</v>
      </c>
    </row>
    <row r="1072" spans="1:29" s="2" customFormat="1" ht="60.75" customHeight="1">
      <c r="A1072" s="259"/>
      <c r="B1072" s="64"/>
      <c r="C1072" s="59">
        <v>2919</v>
      </c>
      <c r="D1072" s="60" t="s">
        <v>83</v>
      </c>
      <c r="E1072" s="51">
        <f>SUM([1]Paragrafy!E1060)</f>
        <v>640</v>
      </c>
      <c r="F1072" s="52">
        <f>ROUND([1]Paragrafy!$F1060,0)</f>
        <v>115</v>
      </c>
      <c r="G1072" s="53">
        <f t="shared" si="280"/>
        <v>0.1796875</v>
      </c>
      <c r="H1072" s="51">
        <f t="shared" si="294"/>
        <v>640</v>
      </c>
      <c r="I1072" s="51">
        <f t="shared" si="294"/>
        <v>115</v>
      </c>
      <c r="J1072" s="51">
        <v>0</v>
      </c>
      <c r="K1072" s="51">
        <v>0</v>
      </c>
      <c r="L1072" s="51">
        <v>0</v>
      </c>
      <c r="M1072" s="51">
        <v>0</v>
      </c>
      <c r="N1072" s="54">
        <v>0</v>
      </c>
      <c r="O1072" s="51">
        <v>0</v>
      </c>
      <c r="P1072" s="51">
        <v>0</v>
      </c>
      <c r="Q1072" s="51">
        <v>0</v>
      </c>
      <c r="R1072" s="54">
        <f t="shared" si="295"/>
        <v>640</v>
      </c>
      <c r="S1072" s="51">
        <f t="shared" si="295"/>
        <v>115</v>
      </c>
      <c r="T1072" s="51">
        <v>0</v>
      </c>
      <c r="U1072" s="51">
        <v>0</v>
      </c>
      <c r="V1072" s="54">
        <v>0</v>
      </c>
      <c r="W1072" s="51">
        <v>0</v>
      </c>
      <c r="X1072" s="51">
        <v>0</v>
      </c>
      <c r="Y1072" s="51">
        <v>0</v>
      </c>
      <c r="Z1072" s="51">
        <v>0</v>
      </c>
      <c r="AA1072" s="51">
        <v>0</v>
      </c>
      <c r="AB1072" s="54">
        <v>0</v>
      </c>
      <c r="AC1072" s="51">
        <v>0</v>
      </c>
    </row>
    <row r="1073" spans="1:29" ht="48.75" customHeight="1">
      <c r="A1073" s="259"/>
      <c r="B1073" s="64"/>
      <c r="C1073" s="59">
        <v>4568</v>
      </c>
      <c r="D1073" s="60" t="s">
        <v>75</v>
      </c>
      <c r="E1073" s="51">
        <f>SUM([1]Paragrafy!E1061)</f>
        <v>680</v>
      </c>
      <c r="F1073" s="52">
        <f>ROUND([1]Paragrafy!$F1061,0)</f>
        <v>184</v>
      </c>
      <c r="G1073" s="53">
        <f t="shared" si="280"/>
        <v>0.27058823529411763</v>
      </c>
      <c r="H1073" s="51">
        <f t="shared" si="294"/>
        <v>680</v>
      </c>
      <c r="I1073" s="51">
        <f t="shared" si="294"/>
        <v>184</v>
      </c>
      <c r="J1073" s="51">
        <v>0</v>
      </c>
      <c r="K1073" s="51">
        <v>0</v>
      </c>
      <c r="L1073" s="51">
        <v>0</v>
      </c>
      <c r="M1073" s="51">
        <v>0</v>
      </c>
      <c r="N1073" s="54">
        <v>0</v>
      </c>
      <c r="O1073" s="51">
        <v>0</v>
      </c>
      <c r="P1073" s="51">
        <v>0</v>
      </c>
      <c r="Q1073" s="51">
        <v>0</v>
      </c>
      <c r="R1073" s="54">
        <f t="shared" si="295"/>
        <v>680</v>
      </c>
      <c r="S1073" s="51">
        <f t="shared" si="295"/>
        <v>184</v>
      </c>
      <c r="T1073" s="51">
        <v>0</v>
      </c>
      <c r="U1073" s="51">
        <v>0</v>
      </c>
      <c r="V1073" s="54">
        <v>0</v>
      </c>
      <c r="W1073" s="51">
        <v>0</v>
      </c>
      <c r="X1073" s="51">
        <v>0</v>
      </c>
      <c r="Y1073" s="51">
        <v>0</v>
      </c>
      <c r="Z1073" s="51">
        <v>0</v>
      </c>
      <c r="AA1073" s="51">
        <v>0</v>
      </c>
      <c r="AB1073" s="54">
        <v>0</v>
      </c>
      <c r="AC1073" s="51">
        <v>0</v>
      </c>
    </row>
    <row r="1074" spans="1:29" ht="48.75" customHeight="1">
      <c r="A1074" s="259"/>
      <c r="B1074" s="64"/>
      <c r="C1074" s="59">
        <v>4569</v>
      </c>
      <c r="D1074" s="60" t="s">
        <v>75</v>
      </c>
      <c r="E1074" s="51">
        <f>SUM([1]Paragrafy!E1062)</f>
        <v>320</v>
      </c>
      <c r="F1074" s="52">
        <f>ROUND([1]Paragrafy!$F1062,0)</f>
        <v>86</v>
      </c>
      <c r="G1074" s="53">
        <f t="shared" si="280"/>
        <v>0.26874999999999999</v>
      </c>
      <c r="H1074" s="51">
        <f t="shared" si="294"/>
        <v>320</v>
      </c>
      <c r="I1074" s="51">
        <f t="shared" si="294"/>
        <v>86</v>
      </c>
      <c r="J1074" s="51">
        <v>0</v>
      </c>
      <c r="K1074" s="51">
        <v>0</v>
      </c>
      <c r="L1074" s="51">
        <v>0</v>
      </c>
      <c r="M1074" s="51">
        <v>0</v>
      </c>
      <c r="N1074" s="54">
        <v>0</v>
      </c>
      <c r="O1074" s="51">
        <v>0</v>
      </c>
      <c r="P1074" s="51">
        <v>0</v>
      </c>
      <c r="Q1074" s="51">
        <v>0</v>
      </c>
      <c r="R1074" s="54">
        <f t="shared" si="295"/>
        <v>320</v>
      </c>
      <c r="S1074" s="51">
        <f t="shared" si="295"/>
        <v>86</v>
      </c>
      <c r="T1074" s="51">
        <v>0</v>
      </c>
      <c r="U1074" s="51">
        <v>0</v>
      </c>
      <c r="V1074" s="54">
        <v>0</v>
      </c>
      <c r="W1074" s="51">
        <v>0</v>
      </c>
      <c r="X1074" s="51">
        <v>0</v>
      </c>
      <c r="Y1074" s="51">
        <v>0</v>
      </c>
      <c r="Z1074" s="51">
        <v>0</v>
      </c>
      <c r="AA1074" s="51">
        <v>0</v>
      </c>
      <c r="AB1074" s="54">
        <v>0</v>
      </c>
      <c r="AC1074" s="51">
        <v>0</v>
      </c>
    </row>
    <row r="1075" spans="1:29" s="36" customFormat="1" ht="20.25" customHeight="1">
      <c r="A1075" s="28" t="s">
        <v>82</v>
      </c>
      <c r="B1075" s="28"/>
      <c r="C1075" s="262"/>
      <c r="D1075" s="263" t="s">
        <v>81</v>
      </c>
      <c r="E1075" s="31">
        <f>E1076+E1078+E1080+E1086+E1089</f>
        <v>4037982</v>
      </c>
      <c r="F1075" s="31">
        <f>F1076+F1078+F1080+F1086+F1089</f>
        <v>3239418</v>
      </c>
      <c r="G1075" s="32">
        <f t="shared" si="280"/>
        <v>0.80223685989684945</v>
      </c>
      <c r="H1075" s="31">
        <f t="shared" ref="H1075:AC1075" si="296">H1076+H1078+H1080+H1086+H1089</f>
        <v>1580613</v>
      </c>
      <c r="I1075" s="31">
        <f t="shared" si="296"/>
        <v>859889</v>
      </c>
      <c r="J1075" s="31">
        <f t="shared" si="296"/>
        <v>8275</v>
      </c>
      <c r="K1075" s="31">
        <f t="shared" si="296"/>
        <v>2000</v>
      </c>
      <c r="L1075" s="31">
        <f t="shared" si="296"/>
        <v>385032</v>
      </c>
      <c r="M1075" s="31">
        <f t="shared" si="296"/>
        <v>318306</v>
      </c>
      <c r="N1075" s="31">
        <f t="shared" si="296"/>
        <v>88540</v>
      </c>
      <c r="O1075" s="31">
        <f t="shared" si="296"/>
        <v>88540</v>
      </c>
      <c r="P1075" s="31">
        <f t="shared" si="296"/>
        <v>1300</v>
      </c>
      <c r="Q1075" s="31">
        <f t="shared" si="296"/>
        <v>1111</v>
      </c>
      <c r="R1075" s="31">
        <f t="shared" si="296"/>
        <v>1097466</v>
      </c>
      <c r="S1075" s="31">
        <f t="shared" si="296"/>
        <v>449932</v>
      </c>
      <c r="T1075" s="31">
        <f t="shared" si="296"/>
        <v>0</v>
      </c>
      <c r="U1075" s="31">
        <f t="shared" si="296"/>
        <v>0</v>
      </c>
      <c r="V1075" s="31">
        <f t="shared" si="296"/>
        <v>0</v>
      </c>
      <c r="W1075" s="31">
        <f t="shared" si="296"/>
        <v>0</v>
      </c>
      <c r="X1075" s="31">
        <f t="shared" si="296"/>
        <v>2457369</v>
      </c>
      <c r="Y1075" s="31">
        <f t="shared" si="296"/>
        <v>2379529</v>
      </c>
      <c r="Z1075" s="31">
        <f t="shared" si="296"/>
        <v>16460</v>
      </c>
      <c r="AA1075" s="31">
        <f t="shared" si="296"/>
        <v>13373</v>
      </c>
      <c r="AB1075" s="31">
        <f t="shared" si="296"/>
        <v>2440909</v>
      </c>
      <c r="AC1075" s="31">
        <f t="shared" si="296"/>
        <v>2366156</v>
      </c>
    </row>
    <row r="1076" spans="1:29" s="46" customFormat="1" ht="16.5" customHeight="1">
      <c r="A1076" s="190"/>
      <c r="B1076" s="159" t="s">
        <v>80</v>
      </c>
      <c r="C1076" s="160"/>
      <c r="D1076" s="161" t="s">
        <v>79</v>
      </c>
      <c r="E1076" s="166">
        <f>SUM(E1077:E1077)</f>
        <v>60000</v>
      </c>
      <c r="F1076" s="214">
        <f>SUM(F1077:F1077)</f>
        <v>60000</v>
      </c>
      <c r="G1076" s="192">
        <f t="shared" si="280"/>
        <v>1</v>
      </c>
      <c r="H1076" s="166">
        <f t="shared" ref="H1076:AC1076" si="297">SUM(H1077:H1077)</f>
        <v>60000</v>
      </c>
      <c r="I1076" s="166">
        <f t="shared" si="297"/>
        <v>60000</v>
      </c>
      <c r="J1076" s="166">
        <f t="shared" si="297"/>
        <v>0</v>
      </c>
      <c r="K1076" s="166">
        <f t="shared" si="297"/>
        <v>0</v>
      </c>
      <c r="L1076" s="166">
        <f t="shared" si="297"/>
        <v>60000</v>
      </c>
      <c r="M1076" s="166">
        <f t="shared" si="297"/>
        <v>60000</v>
      </c>
      <c r="N1076" s="165">
        <f t="shared" si="297"/>
        <v>0</v>
      </c>
      <c r="O1076" s="166">
        <f t="shared" si="297"/>
        <v>0</v>
      </c>
      <c r="P1076" s="166">
        <f t="shared" si="297"/>
        <v>0</v>
      </c>
      <c r="Q1076" s="166">
        <f t="shared" si="297"/>
        <v>0</v>
      </c>
      <c r="R1076" s="165">
        <f t="shared" si="297"/>
        <v>0</v>
      </c>
      <c r="S1076" s="166">
        <f t="shared" si="297"/>
        <v>0</v>
      </c>
      <c r="T1076" s="166">
        <f t="shared" si="297"/>
        <v>0</v>
      </c>
      <c r="U1076" s="166">
        <f t="shared" si="297"/>
        <v>0</v>
      </c>
      <c r="V1076" s="165">
        <f t="shared" si="297"/>
        <v>0</v>
      </c>
      <c r="W1076" s="166">
        <f t="shared" si="297"/>
        <v>0</v>
      </c>
      <c r="X1076" s="166">
        <f t="shared" si="297"/>
        <v>0</v>
      </c>
      <c r="Y1076" s="166">
        <f t="shared" si="297"/>
        <v>0</v>
      </c>
      <c r="Z1076" s="166">
        <f t="shared" si="297"/>
        <v>0</v>
      </c>
      <c r="AA1076" s="166">
        <f t="shared" si="297"/>
        <v>0</v>
      </c>
      <c r="AB1076" s="165">
        <f t="shared" si="297"/>
        <v>0</v>
      </c>
      <c r="AC1076" s="166">
        <f t="shared" si="297"/>
        <v>0</v>
      </c>
    </row>
    <row r="1077" spans="1:29">
      <c r="A1077" s="47"/>
      <c r="B1077" s="64"/>
      <c r="C1077" s="59">
        <v>4300</v>
      </c>
      <c r="D1077" s="60" t="s">
        <v>1</v>
      </c>
      <c r="E1077" s="51">
        <f>SUM([1]Paragrafy!E1065)</f>
        <v>60000</v>
      </c>
      <c r="F1077" s="52">
        <f>ROUND([1]Paragrafy!$F1065,0)</f>
        <v>60000</v>
      </c>
      <c r="G1077" s="53">
        <f t="shared" si="280"/>
        <v>1</v>
      </c>
      <c r="H1077" s="51">
        <f>SUM(E1077)</f>
        <v>60000</v>
      </c>
      <c r="I1077" s="51">
        <f>SUM(F1077)</f>
        <v>60000</v>
      </c>
      <c r="J1077" s="140">
        <v>0</v>
      </c>
      <c r="K1077" s="140">
        <v>0</v>
      </c>
      <c r="L1077" s="140">
        <f>SUM(H1077)</f>
        <v>60000</v>
      </c>
      <c r="M1077" s="140">
        <f>SUM(I1077)</f>
        <v>60000</v>
      </c>
      <c r="N1077" s="54">
        <v>0</v>
      </c>
      <c r="O1077" s="51">
        <v>0</v>
      </c>
      <c r="P1077" s="51">
        <v>0</v>
      </c>
      <c r="Q1077" s="51">
        <v>0</v>
      </c>
      <c r="R1077" s="54">
        <v>0</v>
      </c>
      <c r="S1077" s="51">
        <v>0</v>
      </c>
      <c r="T1077" s="51">
        <v>0</v>
      </c>
      <c r="U1077" s="51">
        <v>0</v>
      </c>
      <c r="V1077" s="54">
        <v>0</v>
      </c>
      <c r="W1077" s="51">
        <v>0</v>
      </c>
      <c r="X1077" s="51">
        <v>0</v>
      </c>
      <c r="Y1077" s="51">
        <v>0</v>
      </c>
      <c r="Z1077" s="51">
        <v>0</v>
      </c>
      <c r="AA1077" s="51">
        <v>0</v>
      </c>
      <c r="AB1077" s="54">
        <v>0</v>
      </c>
      <c r="AC1077" s="55">
        <v>0</v>
      </c>
    </row>
    <row r="1078" spans="1:29" s="46" customFormat="1" ht="16.5" customHeight="1">
      <c r="A1078" s="37"/>
      <c r="B1078" s="196" t="s">
        <v>78</v>
      </c>
      <c r="C1078" s="205"/>
      <c r="D1078" s="39" t="s">
        <v>77</v>
      </c>
      <c r="E1078" s="57">
        <f>SUM(E1079:E1079)</f>
        <v>35140</v>
      </c>
      <c r="F1078" s="119">
        <f>SUM(F1079:F1079)</f>
        <v>35140</v>
      </c>
      <c r="G1078" s="58">
        <f t="shared" si="280"/>
        <v>1</v>
      </c>
      <c r="H1078" s="57">
        <f t="shared" ref="H1078:AC1078" si="298">SUM(H1079:H1079)</f>
        <v>35140</v>
      </c>
      <c r="I1078" s="57">
        <f t="shared" si="298"/>
        <v>35140</v>
      </c>
      <c r="J1078" s="57">
        <f t="shared" si="298"/>
        <v>0</v>
      </c>
      <c r="K1078" s="57">
        <f t="shared" si="298"/>
        <v>0</v>
      </c>
      <c r="L1078" s="57">
        <f t="shared" si="298"/>
        <v>0</v>
      </c>
      <c r="M1078" s="57">
        <f t="shared" si="298"/>
        <v>0</v>
      </c>
      <c r="N1078" s="66">
        <f t="shared" si="298"/>
        <v>35140</v>
      </c>
      <c r="O1078" s="57">
        <f t="shared" si="298"/>
        <v>35140</v>
      </c>
      <c r="P1078" s="57">
        <f t="shared" si="298"/>
        <v>0</v>
      </c>
      <c r="Q1078" s="57">
        <f t="shared" si="298"/>
        <v>0</v>
      </c>
      <c r="R1078" s="66">
        <f t="shared" si="298"/>
        <v>0</v>
      </c>
      <c r="S1078" s="57">
        <f t="shared" si="298"/>
        <v>0</v>
      </c>
      <c r="T1078" s="57">
        <f t="shared" si="298"/>
        <v>0</v>
      </c>
      <c r="U1078" s="57">
        <f t="shared" si="298"/>
        <v>0</v>
      </c>
      <c r="V1078" s="66">
        <f t="shared" si="298"/>
        <v>0</v>
      </c>
      <c r="W1078" s="57">
        <f t="shared" si="298"/>
        <v>0</v>
      </c>
      <c r="X1078" s="57">
        <f t="shared" si="298"/>
        <v>0</v>
      </c>
      <c r="Y1078" s="57">
        <f t="shared" si="298"/>
        <v>0</v>
      </c>
      <c r="Z1078" s="57">
        <f t="shared" si="298"/>
        <v>0</v>
      </c>
      <c r="AA1078" s="57">
        <f t="shared" si="298"/>
        <v>0</v>
      </c>
      <c r="AB1078" s="66">
        <f t="shared" si="298"/>
        <v>0</v>
      </c>
      <c r="AC1078" s="57">
        <f t="shared" si="298"/>
        <v>0</v>
      </c>
    </row>
    <row r="1079" spans="1:29" ht="63.75">
      <c r="A1079" s="47"/>
      <c r="B1079" s="82"/>
      <c r="C1079" s="59">
        <v>2360</v>
      </c>
      <c r="D1079" s="60" t="s">
        <v>10</v>
      </c>
      <c r="E1079" s="51">
        <f>SUM([1]Paragrafy!E1067)</f>
        <v>35140</v>
      </c>
      <c r="F1079" s="52">
        <f>ROUND([1]Paragrafy!$F1067,0)</f>
        <v>35140</v>
      </c>
      <c r="G1079" s="53">
        <f t="shared" ref="G1079:G1142" si="299">F1079/E1079</f>
        <v>1</v>
      </c>
      <c r="H1079" s="51">
        <f>SUM(E1079)</f>
        <v>35140</v>
      </c>
      <c r="I1079" s="51">
        <f>SUM(F1079)</f>
        <v>35140</v>
      </c>
      <c r="J1079" s="140">
        <v>0</v>
      </c>
      <c r="K1079" s="140">
        <v>0</v>
      </c>
      <c r="L1079" s="140">
        <v>0</v>
      </c>
      <c r="M1079" s="140">
        <v>0</v>
      </c>
      <c r="N1079" s="54">
        <f>SUM(H1079)</f>
        <v>35140</v>
      </c>
      <c r="O1079" s="51">
        <f>SUM(I1079)</f>
        <v>35140</v>
      </c>
      <c r="P1079" s="51">
        <v>0</v>
      </c>
      <c r="Q1079" s="51">
        <v>0</v>
      </c>
      <c r="R1079" s="54">
        <v>0</v>
      </c>
      <c r="S1079" s="51">
        <v>0</v>
      </c>
      <c r="T1079" s="51">
        <v>0</v>
      </c>
      <c r="U1079" s="51">
        <v>0</v>
      </c>
      <c r="V1079" s="54">
        <v>0</v>
      </c>
      <c r="W1079" s="51">
        <v>0</v>
      </c>
      <c r="X1079" s="51">
        <v>0</v>
      </c>
      <c r="Y1079" s="51">
        <v>0</v>
      </c>
      <c r="Z1079" s="51">
        <v>0</v>
      </c>
      <c r="AA1079" s="51">
        <v>0</v>
      </c>
      <c r="AB1079" s="54">
        <v>0</v>
      </c>
      <c r="AC1079" s="55">
        <v>0</v>
      </c>
    </row>
    <row r="1080" spans="1:29" s="46" customFormat="1" ht="27" customHeight="1">
      <c r="A1080" s="37"/>
      <c r="B1080" s="264">
        <v>90011</v>
      </c>
      <c r="C1080" s="205"/>
      <c r="D1080" s="39" t="s">
        <v>76</v>
      </c>
      <c r="E1080" s="162">
        <f>SUM(E1081:E1085)</f>
        <v>2392909</v>
      </c>
      <c r="F1080" s="162">
        <f>SUM(F1081:F1085)</f>
        <v>2366271</v>
      </c>
      <c r="G1080" s="58">
        <f t="shared" si="299"/>
        <v>0.98886794274249457</v>
      </c>
      <c r="H1080" s="162">
        <f t="shared" ref="H1080:AC1080" si="300">SUM(H1081:H1085)</f>
        <v>2000</v>
      </c>
      <c r="I1080" s="162">
        <f t="shared" si="300"/>
        <v>115</v>
      </c>
      <c r="J1080" s="162">
        <f t="shared" si="300"/>
        <v>0</v>
      </c>
      <c r="K1080" s="162">
        <f t="shared" si="300"/>
        <v>0</v>
      </c>
      <c r="L1080" s="162">
        <f t="shared" si="300"/>
        <v>0</v>
      </c>
      <c r="M1080" s="162">
        <f t="shared" si="300"/>
        <v>0</v>
      </c>
      <c r="N1080" s="186">
        <f t="shared" si="300"/>
        <v>0</v>
      </c>
      <c r="O1080" s="162">
        <f t="shared" si="300"/>
        <v>0</v>
      </c>
      <c r="P1080" s="162">
        <f t="shared" si="300"/>
        <v>0</v>
      </c>
      <c r="Q1080" s="162">
        <f t="shared" si="300"/>
        <v>0</v>
      </c>
      <c r="R1080" s="186">
        <f t="shared" si="300"/>
        <v>2000</v>
      </c>
      <c r="S1080" s="162">
        <f t="shared" si="300"/>
        <v>115</v>
      </c>
      <c r="T1080" s="162">
        <f t="shared" si="300"/>
        <v>0</v>
      </c>
      <c r="U1080" s="162">
        <f t="shared" si="300"/>
        <v>0</v>
      </c>
      <c r="V1080" s="186">
        <f t="shared" si="300"/>
        <v>0</v>
      </c>
      <c r="W1080" s="162">
        <f t="shared" si="300"/>
        <v>0</v>
      </c>
      <c r="X1080" s="162">
        <f t="shared" si="300"/>
        <v>2390909</v>
      </c>
      <c r="Y1080" s="162">
        <f t="shared" si="300"/>
        <v>2366156</v>
      </c>
      <c r="Z1080" s="162">
        <f t="shared" si="300"/>
        <v>0</v>
      </c>
      <c r="AA1080" s="162">
        <f t="shared" si="300"/>
        <v>0</v>
      </c>
      <c r="AB1080" s="162">
        <f t="shared" si="300"/>
        <v>2390909</v>
      </c>
      <c r="AC1080" s="162">
        <f t="shared" si="300"/>
        <v>2366156</v>
      </c>
    </row>
    <row r="1081" spans="1:29" ht="48.75" customHeight="1">
      <c r="A1081" s="47"/>
      <c r="B1081" s="265"/>
      <c r="C1081" s="59">
        <v>4568</v>
      </c>
      <c r="D1081" s="60" t="s">
        <v>75</v>
      </c>
      <c r="E1081" s="149">
        <f>SUM([1]Paragrafy!E1069)</f>
        <v>1000</v>
      </c>
      <c r="F1081" s="52">
        <f>ROUND([1]Paragrafy!$F1069,0)</f>
        <v>0</v>
      </c>
      <c r="G1081" s="80">
        <f t="shared" si="299"/>
        <v>0</v>
      </c>
      <c r="H1081" s="149">
        <f>SUM(E1081)</f>
        <v>1000</v>
      </c>
      <c r="I1081" s="149">
        <f>SUM(F1081)</f>
        <v>0</v>
      </c>
      <c r="J1081" s="149">
        <v>0</v>
      </c>
      <c r="K1081" s="149">
        <v>0</v>
      </c>
      <c r="L1081" s="149">
        <v>0</v>
      </c>
      <c r="M1081" s="149">
        <v>0</v>
      </c>
      <c r="N1081" s="150">
        <v>0</v>
      </c>
      <c r="O1081" s="149">
        <v>0</v>
      </c>
      <c r="P1081" s="149">
        <v>0</v>
      </c>
      <c r="Q1081" s="149">
        <v>0</v>
      </c>
      <c r="R1081" s="150">
        <f>SUM(H1081)</f>
        <v>1000</v>
      </c>
      <c r="S1081" s="149">
        <f>SUM(I1081)</f>
        <v>0</v>
      </c>
      <c r="T1081" s="149">
        <v>0</v>
      </c>
      <c r="U1081" s="149">
        <v>0</v>
      </c>
      <c r="V1081" s="150">
        <v>0</v>
      </c>
      <c r="W1081" s="149">
        <v>0</v>
      </c>
      <c r="X1081" s="149">
        <v>0</v>
      </c>
      <c r="Y1081" s="149">
        <v>0</v>
      </c>
      <c r="Z1081" s="149">
        <v>0</v>
      </c>
      <c r="AA1081" s="149">
        <v>0</v>
      </c>
      <c r="AB1081" s="149">
        <v>0</v>
      </c>
      <c r="AC1081" s="149">
        <v>0</v>
      </c>
    </row>
    <row r="1082" spans="1:29" ht="48.75" customHeight="1">
      <c r="A1082" s="47"/>
      <c r="B1082" s="265"/>
      <c r="C1082" s="59">
        <v>4569</v>
      </c>
      <c r="D1082" s="60" t="s">
        <v>75</v>
      </c>
      <c r="E1082" s="149">
        <f>SUM([1]Paragrafy!E1070)</f>
        <v>1000</v>
      </c>
      <c r="F1082" s="52">
        <f>ROUND([1]Paragrafy!$F1070,0)</f>
        <v>115</v>
      </c>
      <c r="G1082" s="80">
        <f t="shared" si="299"/>
        <v>0.115</v>
      </c>
      <c r="H1082" s="149">
        <f>SUM(E1082)</f>
        <v>1000</v>
      </c>
      <c r="I1082" s="149">
        <f>SUM(F1082)</f>
        <v>115</v>
      </c>
      <c r="J1082" s="149">
        <v>0</v>
      </c>
      <c r="K1082" s="149">
        <v>0</v>
      </c>
      <c r="L1082" s="149">
        <v>0</v>
      </c>
      <c r="M1082" s="149">
        <v>0</v>
      </c>
      <c r="N1082" s="150">
        <v>0</v>
      </c>
      <c r="O1082" s="149">
        <v>0</v>
      </c>
      <c r="P1082" s="149">
        <v>0</v>
      </c>
      <c r="Q1082" s="149">
        <v>0</v>
      </c>
      <c r="R1082" s="150">
        <f>SUM(H1082)</f>
        <v>1000</v>
      </c>
      <c r="S1082" s="149">
        <f>SUM(I1082)</f>
        <v>115</v>
      </c>
      <c r="T1082" s="149">
        <v>0</v>
      </c>
      <c r="U1082" s="149">
        <v>0</v>
      </c>
      <c r="V1082" s="150">
        <v>0</v>
      </c>
      <c r="W1082" s="149">
        <v>0</v>
      </c>
      <c r="X1082" s="149">
        <v>0</v>
      </c>
      <c r="Y1082" s="149">
        <v>0</v>
      </c>
      <c r="Z1082" s="149">
        <v>0</v>
      </c>
      <c r="AA1082" s="149">
        <v>0</v>
      </c>
      <c r="AB1082" s="150">
        <v>0</v>
      </c>
      <c r="AC1082" s="149">
        <v>0</v>
      </c>
    </row>
    <row r="1083" spans="1:29" ht="48.75" customHeight="1">
      <c r="A1083" s="47"/>
      <c r="B1083" s="64"/>
      <c r="C1083" s="59">
        <v>6209</v>
      </c>
      <c r="D1083" s="60" t="s">
        <v>74</v>
      </c>
      <c r="E1083" s="51">
        <f>SUM([1]Paragrafy!E1071)</f>
        <v>2380909</v>
      </c>
      <c r="F1083" s="52">
        <v>2363379</v>
      </c>
      <c r="G1083" s="53">
        <f t="shared" si="299"/>
        <v>0.99263726585098377</v>
      </c>
      <c r="H1083" s="51">
        <v>0</v>
      </c>
      <c r="I1083" s="51">
        <v>0</v>
      </c>
      <c r="J1083" s="140">
        <v>0</v>
      </c>
      <c r="K1083" s="140">
        <v>0</v>
      </c>
      <c r="L1083" s="140">
        <v>0</v>
      </c>
      <c r="M1083" s="140">
        <v>0</v>
      </c>
      <c r="N1083" s="54">
        <v>0</v>
      </c>
      <c r="O1083" s="51">
        <v>0</v>
      </c>
      <c r="P1083" s="51">
        <v>0</v>
      </c>
      <c r="Q1083" s="51">
        <v>0</v>
      </c>
      <c r="R1083" s="54">
        <v>0</v>
      </c>
      <c r="S1083" s="51">
        <v>0</v>
      </c>
      <c r="T1083" s="51">
        <v>0</v>
      </c>
      <c r="U1083" s="51">
        <v>0</v>
      </c>
      <c r="V1083" s="54">
        <v>0</v>
      </c>
      <c r="W1083" s="51">
        <v>0</v>
      </c>
      <c r="X1083" s="51">
        <f t="shared" ref="X1083:Y1085" si="301">SUM(E1083)</f>
        <v>2380909</v>
      </c>
      <c r="Y1083" s="51">
        <f t="shared" si="301"/>
        <v>2363379</v>
      </c>
      <c r="Z1083" s="51">
        <v>0</v>
      </c>
      <c r="AA1083" s="51">
        <v>0</v>
      </c>
      <c r="AB1083" s="54">
        <f t="shared" ref="AB1083:AC1085" si="302">SUM(X1083)</f>
        <v>2380909</v>
      </c>
      <c r="AC1083" s="51">
        <f t="shared" si="302"/>
        <v>2363379</v>
      </c>
    </row>
    <row r="1084" spans="1:29" s="2" customFormat="1" ht="60" customHeight="1">
      <c r="A1084" s="47"/>
      <c r="B1084" s="64"/>
      <c r="C1084" s="59">
        <v>6668</v>
      </c>
      <c r="D1084" s="60" t="s">
        <v>73</v>
      </c>
      <c r="E1084" s="51">
        <f>SUM([1]Paragrafy!E1072)</f>
        <v>5000</v>
      </c>
      <c r="F1084" s="52">
        <f>ROUND([1]Paragrafy!$F1072,0)</f>
        <v>0</v>
      </c>
      <c r="G1084" s="53">
        <f t="shared" si="299"/>
        <v>0</v>
      </c>
      <c r="H1084" s="51">
        <v>0</v>
      </c>
      <c r="I1084" s="51">
        <v>0</v>
      </c>
      <c r="J1084" s="51">
        <v>0</v>
      </c>
      <c r="K1084" s="51">
        <v>0</v>
      </c>
      <c r="L1084" s="51">
        <v>0</v>
      </c>
      <c r="M1084" s="51">
        <v>0</v>
      </c>
      <c r="N1084" s="54">
        <v>0</v>
      </c>
      <c r="O1084" s="51">
        <v>0</v>
      </c>
      <c r="P1084" s="51">
        <v>0</v>
      </c>
      <c r="Q1084" s="51">
        <v>0</v>
      </c>
      <c r="R1084" s="54">
        <v>0</v>
      </c>
      <c r="S1084" s="51">
        <v>0</v>
      </c>
      <c r="T1084" s="51">
        <v>0</v>
      </c>
      <c r="U1084" s="51">
        <v>0</v>
      </c>
      <c r="V1084" s="54">
        <v>0</v>
      </c>
      <c r="W1084" s="51">
        <v>0</v>
      </c>
      <c r="X1084" s="51">
        <f t="shared" si="301"/>
        <v>5000</v>
      </c>
      <c r="Y1084" s="51">
        <f t="shared" si="301"/>
        <v>0</v>
      </c>
      <c r="Z1084" s="51">
        <v>0</v>
      </c>
      <c r="AA1084" s="51">
        <v>0</v>
      </c>
      <c r="AB1084" s="54">
        <f t="shared" si="302"/>
        <v>5000</v>
      </c>
      <c r="AC1084" s="51">
        <f t="shared" si="302"/>
        <v>0</v>
      </c>
    </row>
    <row r="1085" spans="1:29" s="2" customFormat="1" ht="60" customHeight="1">
      <c r="A1085" s="47"/>
      <c r="B1085" s="64"/>
      <c r="C1085" s="59">
        <v>6669</v>
      </c>
      <c r="D1085" s="60" t="s">
        <v>73</v>
      </c>
      <c r="E1085" s="51">
        <f>SUM([1]Paragrafy!E1073)</f>
        <v>5000</v>
      </c>
      <c r="F1085" s="52">
        <f>ROUND([1]Paragrafy!$F1073,0)</f>
        <v>2777</v>
      </c>
      <c r="G1085" s="53">
        <f t="shared" si="299"/>
        <v>0.5554</v>
      </c>
      <c r="H1085" s="51">
        <v>0</v>
      </c>
      <c r="I1085" s="51">
        <v>0</v>
      </c>
      <c r="J1085" s="51">
        <v>0</v>
      </c>
      <c r="K1085" s="51">
        <v>0</v>
      </c>
      <c r="L1085" s="51">
        <v>0</v>
      </c>
      <c r="M1085" s="51">
        <v>0</v>
      </c>
      <c r="N1085" s="54">
        <v>0</v>
      </c>
      <c r="O1085" s="51">
        <v>0</v>
      </c>
      <c r="P1085" s="51">
        <v>0</v>
      </c>
      <c r="Q1085" s="51">
        <v>0</v>
      </c>
      <c r="R1085" s="54">
        <v>0</v>
      </c>
      <c r="S1085" s="51">
        <v>0</v>
      </c>
      <c r="T1085" s="51">
        <v>0</v>
      </c>
      <c r="U1085" s="51">
        <v>0</v>
      </c>
      <c r="V1085" s="54">
        <v>0</v>
      </c>
      <c r="W1085" s="51">
        <v>0</v>
      </c>
      <c r="X1085" s="51">
        <f t="shared" si="301"/>
        <v>5000</v>
      </c>
      <c r="Y1085" s="51">
        <f t="shared" si="301"/>
        <v>2777</v>
      </c>
      <c r="Z1085" s="51">
        <v>0</v>
      </c>
      <c r="AA1085" s="51">
        <v>0</v>
      </c>
      <c r="AB1085" s="54">
        <f t="shared" si="302"/>
        <v>5000</v>
      </c>
      <c r="AC1085" s="51">
        <f t="shared" si="302"/>
        <v>2777</v>
      </c>
    </row>
    <row r="1086" spans="1:29" s="2" customFormat="1" ht="28.5" customHeight="1">
      <c r="A1086" s="47"/>
      <c r="B1086" s="65" t="s">
        <v>72</v>
      </c>
      <c r="C1086" s="59"/>
      <c r="D1086" s="130" t="s">
        <v>71</v>
      </c>
      <c r="E1086" s="125">
        <f>SUM(E1087:E1088)</f>
        <v>131560</v>
      </c>
      <c r="F1086" s="125">
        <f>SUM(F1087:F1088)</f>
        <v>100479</v>
      </c>
      <c r="G1086" s="127">
        <f t="shared" si="299"/>
        <v>0.76375038005472784</v>
      </c>
      <c r="H1086" s="125">
        <f t="shared" ref="H1086:AC1086" si="303">SUM(H1087:H1088)</f>
        <v>131560</v>
      </c>
      <c r="I1086" s="125">
        <f t="shared" si="303"/>
        <v>100479</v>
      </c>
      <c r="J1086" s="125">
        <f t="shared" si="303"/>
        <v>0</v>
      </c>
      <c r="K1086" s="125">
        <f t="shared" si="303"/>
        <v>0</v>
      </c>
      <c r="L1086" s="125">
        <f t="shared" si="303"/>
        <v>131560</v>
      </c>
      <c r="M1086" s="125">
        <f t="shared" si="303"/>
        <v>100479</v>
      </c>
      <c r="N1086" s="125">
        <f t="shared" si="303"/>
        <v>0</v>
      </c>
      <c r="O1086" s="125">
        <f t="shared" si="303"/>
        <v>0</v>
      </c>
      <c r="P1086" s="125">
        <f t="shared" si="303"/>
        <v>0</v>
      </c>
      <c r="Q1086" s="125">
        <f t="shared" si="303"/>
        <v>0</v>
      </c>
      <c r="R1086" s="125">
        <f t="shared" si="303"/>
        <v>0</v>
      </c>
      <c r="S1086" s="125">
        <f t="shared" si="303"/>
        <v>0</v>
      </c>
      <c r="T1086" s="125">
        <f t="shared" si="303"/>
        <v>0</v>
      </c>
      <c r="U1086" s="125">
        <f t="shared" si="303"/>
        <v>0</v>
      </c>
      <c r="V1086" s="125">
        <f t="shared" si="303"/>
        <v>0</v>
      </c>
      <c r="W1086" s="125">
        <f t="shared" si="303"/>
        <v>0</v>
      </c>
      <c r="X1086" s="125">
        <f t="shared" si="303"/>
        <v>0</v>
      </c>
      <c r="Y1086" s="125">
        <f t="shared" si="303"/>
        <v>0</v>
      </c>
      <c r="Z1086" s="125">
        <f t="shared" si="303"/>
        <v>0</v>
      </c>
      <c r="AA1086" s="125">
        <f t="shared" si="303"/>
        <v>0</v>
      </c>
      <c r="AB1086" s="125">
        <f t="shared" si="303"/>
        <v>0</v>
      </c>
      <c r="AC1086" s="125">
        <f t="shared" si="303"/>
        <v>0</v>
      </c>
    </row>
    <row r="1087" spans="1:29" s="2" customFormat="1">
      <c r="A1087" s="47"/>
      <c r="B1087" s="64"/>
      <c r="C1087" s="59">
        <v>4210</v>
      </c>
      <c r="D1087" s="60" t="s">
        <v>2</v>
      </c>
      <c r="E1087" s="51">
        <f>SUM([1]Paragrafy!E1075)</f>
        <v>91560</v>
      </c>
      <c r="F1087" s="52">
        <f>ROUND([1]Paragrafy!$F1075,0)</f>
        <v>80266</v>
      </c>
      <c r="G1087" s="53">
        <f t="shared" si="299"/>
        <v>0.87664919178680645</v>
      </c>
      <c r="H1087" s="51">
        <f>SUM(E1087)</f>
        <v>91560</v>
      </c>
      <c r="I1087" s="51">
        <f>SUM(F1087)</f>
        <v>80266</v>
      </c>
      <c r="J1087" s="51">
        <v>0</v>
      </c>
      <c r="K1087" s="51">
        <v>0</v>
      </c>
      <c r="L1087" s="51">
        <f>SUM(H1087)</f>
        <v>91560</v>
      </c>
      <c r="M1087" s="51">
        <f>SUM(I1087)</f>
        <v>80266</v>
      </c>
      <c r="N1087" s="54">
        <v>0</v>
      </c>
      <c r="O1087" s="54">
        <v>0</v>
      </c>
      <c r="P1087" s="54">
        <v>0</v>
      </c>
      <c r="Q1087" s="54">
        <v>0</v>
      </c>
      <c r="R1087" s="54">
        <v>0</v>
      </c>
      <c r="S1087" s="54">
        <v>0</v>
      </c>
      <c r="T1087" s="54">
        <v>0</v>
      </c>
      <c r="U1087" s="54">
        <v>0</v>
      </c>
      <c r="V1087" s="54">
        <v>0</v>
      </c>
      <c r="W1087" s="54">
        <v>0</v>
      </c>
      <c r="X1087" s="54">
        <v>0</v>
      </c>
      <c r="Y1087" s="54">
        <v>0</v>
      </c>
      <c r="Z1087" s="54">
        <v>0</v>
      </c>
      <c r="AA1087" s="54">
        <v>0</v>
      </c>
      <c r="AB1087" s="54">
        <v>0</v>
      </c>
      <c r="AC1087" s="51">
        <v>0</v>
      </c>
    </row>
    <row r="1088" spans="1:29" s="2" customFormat="1">
      <c r="A1088" s="47"/>
      <c r="B1088" s="64"/>
      <c r="C1088" s="59">
        <v>4300</v>
      </c>
      <c r="D1088" s="60" t="s">
        <v>1</v>
      </c>
      <c r="E1088" s="51">
        <f>SUM([1]Paragrafy!E1076)</f>
        <v>40000</v>
      </c>
      <c r="F1088" s="52">
        <f>ROUND([1]Paragrafy!$F1076,0)</f>
        <v>20213</v>
      </c>
      <c r="G1088" s="53">
        <f t="shared" si="299"/>
        <v>0.50532500000000002</v>
      </c>
      <c r="H1088" s="51">
        <f>SUM(E1088)</f>
        <v>40000</v>
      </c>
      <c r="I1088" s="51">
        <f>SUM(F1088)</f>
        <v>20213</v>
      </c>
      <c r="J1088" s="51">
        <v>0</v>
      </c>
      <c r="K1088" s="51">
        <v>0</v>
      </c>
      <c r="L1088" s="51">
        <f>SUM(H1088)</f>
        <v>40000</v>
      </c>
      <c r="M1088" s="51">
        <f>SUM(I1088)</f>
        <v>20213</v>
      </c>
      <c r="N1088" s="54">
        <v>0</v>
      </c>
      <c r="O1088" s="54">
        <v>0</v>
      </c>
      <c r="P1088" s="54">
        <v>0</v>
      </c>
      <c r="Q1088" s="54">
        <v>0</v>
      </c>
      <c r="R1088" s="54">
        <v>0</v>
      </c>
      <c r="S1088" s="54">
        <v>0</v>
      </c>
      <c r="T1088" s="54">
        <v>0</v>
      </c>
      <c r="U1088" s="54">
        <v>0</v>
      </c>
      <c r="V1088" s="54">
        <v>0</v>
      </c>
      <c r="W1088" s="54">
        <v>0</v>
      </c>
      <c r="X1088" s="54">
        <v>0</v>
      </c>
      <c r="Y1088" s="54">
        <v>0</v>
      </c>
      <c r="Z1088" s="54">
        <v>0</v>
      </c>
      <c r="AA1088" s="54">
        <v>0</v>
      </c>
      <c r="AB1088" s="54">
        <v>0</v>
      </c>
      <c r="AC1088" s="51">
        <v>0</v>
      </c>
    </row>
    <row r="1089" spans="1:30" s="46" customFormat="1" ht="16.5" customHeight="1">
      <c r="A1089" s="65"/>
      <c r="B1089" s="38" t="s">
        <v>70</v>
      </c>
      <c r="C1089" s="110"/>
      <c r="D1089" s="176" t="s">
        <v>8</v>
      </c>
      <c r="E1089" s="162">
        <f>SUM(E1090:E1125)</f>
        <v>1418373</v>
      </c>
      <c r="F1089" s="162">
        <f>SUM(F1090:F1125)</f>
        <v>677528</v>
      </c>
      <c r="G1089" s="58">
        <f t="shared" si="299"/>
        <v>0.47767970766505002</v>
      </c>
      <c r="H1089" s="162">
        <f t="shared" ref="H1089:AC1089" si="304">SUM(H1090:H1125)</f>
        <v>1351913</v>
      </c>
      <c r="I1089" s="162">
        <f t="shared" si="304"/>
        <v>664155</v>
      </c>
      <c r="J1089" s="162">
        <f t="shared" si="304"/>
        <v>8275</v>
      </c>
      <c r="K1089" s="162">
        <f t="shared" si="304"/>
        <v>2000</v>
      </c>
      <c r="L1089" s="162">
        <f t="shared" si="304"/>
        <v>193472</v>
      </c>
      <c r="M1089" s="162">
        <f t="shared" si="304"/>
        <v>157827</v>
      </c>
      <c r="N1089" s="186">
        <f t="shared" si="304"/>
        <v>53400</v>
      </c>
      <c r="O1089" s="162">
        <f t="shared" si="304"/>
        <v>53400</v>
      </c>
      <c r="P1089" s="162">
        <f t="shared" si="304"/>
        <v>1300</v>
      </c>
      <c r="Q1089" s="162">
        <f t="shared" si="304"/>
        <v>1111</v>
      </c>
      <c r="R1089" s="186">
        <f t="shared" si="304"/>
        <v>1095466</v>
      </c>
      <c r="S1089" s="162">
        <f t="shared" si="304"/>
        <v>449817</v>
      </c>
      <c r="T1089" s="162">
        <f t="shared" si="304"/>
        <v>0</v>
      </c>
      <c r="U1089" s="162">
        <f t="shared" si="304"/>
        <v>0</v>
      </c>
      <c r="V1089" s="186">
        <f t="shared" si="304"/>
        <v>0</v>
      </c>
      <c r="W1089" s="162">
        <f t="shared" si="304"/>
        <v>0</v>
      </c>
      <c r="X1089" s="162">
        <f t="shared" si="304"/>
        <v>66460</v>
      </c>
      <c r="Y1089" s="162">
        <f t="shared" si="304"/>
        <v>13373</v>
      </c>
      <c r="Z1089" s="162">
        <f t="shared" si="304"/>
        <v>16460</v>
      </c>
      <c r="AA1089" s="162">
        <f t="shared" si="304"/>
        <v>13373</v>
      </c>
      <c r="AB1089" s="162">
        <f t="shared" si="304"/>
        <v>50000</v>
      </c>
      <c r="AC1089" s="162">
        <f t="shared" si="304"/>
        <v>0</v>
      </c>
    </row>
    <row r="1090" spans="1:30" ht="63.75">
      <c r="A1090" s="64"/>
      <c r="B1090" s="64"/>
      <c r="C1090" s="59">
        <v>2360</v>
      </c>
      <c r="D1090" s="60" t="s">
        <v>10</v>
      </c>
      <c r="E1090" s="51">
        <f>SUM([1]Paragrafy!E1078)</f>
        <v>53400</v>
      </c>
      <c r="F1090" s="52">
        <f>ROUND([1]Paragrafy!$F1078,0)</f>
        <v>53400</v>
      </c>
      <c r="G1090" s="53">
        <f t="shared" si="299"/>
        <v>1</v>
      </c>
      <c r="H1090" s="51">
        <f t="shared" ref="H1090:H1122" si="305">SUM(E1090)</f>
        <v>53400</v>
      </c>
      <c r="I1090" s="51">
        <f t="shared" ref="I1090:I1122" si="306">SUM(F1090)</f>
        <v>53400</v>
      </c>
      <c r="J1090" s="51">
        <v>0</v>
      </c>
      <c r="K1090" s="51">
        <v>0</v>
      </c>
      <c r="L1090" s="51">
        <v>0</v>
      </c>
      <c r="M1090" s="51">
        <v>0</v>
      </c>
      <c r="N1090" s="54">
        <f>SUM(H1090)</f>
        <v>53400</v>
      </c>
      <c r="O1090" s="51">
        <f>SUM(I1090)</f>
        <v>53400</v>
      </c>
      <c r="P1090" s="51">
        <v>0</v>
      </c>
      <c r="Q1090" s="51">
        <v>0</v>
      </c>
      <c r="R1090" s="54">
        <v>0</v>
      </c>
      <c r="S1090" s="51">
        <v>0</v>
      </c>
      <c r="T1090" s="51">
        <v>0</v>
      </c>
      <c r="U1090" s="51">
        <v>0</v>
      </c>
      <c r="V1090" s="54">
        <v>0</v>
      </c>
      <c r="W1090" s="51">
        <v>0</v>
      </c>
      <c r="X1090" s="51">
        <v>0</v>
      </c>
      <c r="Y1090" s="51">
        <v>0</v>
      </c>
      <c r="Z1090" s="51">
        <v>0</v>
      </c>
      <c r="AA1090" s="51">
        <v>0</v>
      </c>
      <c r="AB1090" s="54">
        <v>0</v>
      </c>
      <c r="AC1090" s="55">
        <v>0</v>
      </c>
    </row>
    <row r="1091" spans="1:30" ht="25.5">
      <c r="A1091" s="64"/>
      <c r="B1091" s="64"/>
      <c r="C1091" s="59">
        <v>3040</v>
      </c>
      <c r="D1091" s="60" t="s">
        <v>7</v>
      </c>
      <c r="E1091" s="51">
        <f>SUM([1]Paragrafy!E1079)</f>
        <v>1300</v>
      </c>
      <c r="F1091" s="52">
        <f>ROUND([1]Paragrafy!$F1079,0)</f>
        <v>1111</v>
      </c>
      <c r="G1091" s="53">
        <f t="shared" si="299"/>
        <v>0.85461538461538467</v>
      </c>
      <c r="H1091" s="51">
        <f t="shared" si="305"/>
        <v>1300</v>
      </c>
      <c r="I1091" s="51">
        <f t="shared" si="306"/>
        <v>1111</v>
      </c>
      <c r="J1091" s="51">
        <v>0</v>
      </c>
      <c r="K1091" s="51">
        <v>0</v>
      </c>
      <c r="L1091" s="51">
        <v>0</v>
      </c>
      <c r="M1091" s="51">
        <v>0</v>
      </c>
      <c r="N1091" s="54">
        <v>0</v>
      </c>
      <c r="O1091" s="51">
        <v>0</v>
      </c>
      <c r="P1091" s="51">
        <f>SUM(H1091)</f>
        <v>1300</v>
      </c>
      <c r="Q1091" s="51">
        <f>SUM(I1091)</f>
        <v>1111</v>
      </c>
      <c r="R1091" s="54">
        <v>0</v>
      </c>
      <c r="S1091" s="51">
        <v>0</v>
      </c>
      <c r="T1091" s="51">
        <v>0</v>
      </c>
      <c r="U1091" s="51">
        <v>0</v>
      </c>
      <c r="V1091" s="54">
        <v>0</v>
      </c>
      <c r="W1091" s="51">
        <v>0</v>
      </c>
      <c r="X1091" s="51">
        <v>0</v>
      </c>
      <c r="Y1091" s="51">
        <v>0</v>
      </c>
      <c r="Z1091" s="51">
        <v>0</v>
      </c>
      <c r="AA1091" s="51">
        <v>0</v>
      </c>
      <c r="AB1091" s="54">
        <v>0</v>
      </c>
      <c r="AC1091" s="55">
        <v>0</v>
      </c>
    </row>
    <row r="1092" spans="1:30">
      <c r="A1092" s="64"/>
      <c r="B1092" s="64"/>
      <c r="C1092" s="59">
        <v>4018</v>
      </c>
      <c r="D1092" s="60" t="s">
        <v>39</v>
      </c>
      <c r="E1092" s="51">
        <f>SUM([1]Paragrafy!E1080)</f>
        <v>44546</v>
      </c>
      <c r="F1092" s="52">
        <f>ROUND([1]Paragrafy!$F1080,0)</f>
        <v>42727</v>
      </c>
      <c r="G1092" s="53">
        <f t="shared" si="299"/>
        <v>0.95916580613298608</v>
      </c>
      <c r="H1092" s="51">
        <f t="shared" si="305"/>
        <v>44546</v>
      </c>
      <c r="I1092" s="51">
        <f t="shared" si="306"/>
        <v>42727</v>
      </c>
      <c r="J1092" s="51">
        <v>0</v>
      </c>
      <c r="K1092" s="51">
        <v>0</v>
      </c>
      <c r="L1092" s="51">
        <v>0</v>
      </c>
      <c r="M1092" s="51">
        <v>0</v>
      </c>
      <c r="N1092" s="54">
        <v>0</v>
      </c>
      <c r="O1092" s="51">
        <v>0</v>
      </c>
      <c r="P1092" s="51">
        <v>0</v>
      </c>
      <c r="Q1092" s="51">
        <v>0</v>
      </c>
      <c r="R1092" s="54">
        <f t="shared" ref="R1092:S1097" si="307">SUM(H1092)</f>
        <v>44546</v>
      </c>
      <c r="S1092" s="51">
        <f t="shared" si="307"/>
        <v>42727</v>
      </c>
      <c r="T1092" s="51">
        <v>0</v>
      </c>
      <c r="U1092" s="51">
        <v>0</v>
      </c>
      <c r="V1092" s="54">
        <v>0</v>
      </c>
      <c r="W1092" s="51">
        <v>0</v>
      </c>
      <c r="X1092" s="51">
        <v>0</v>
      </c>
      <c r="Y1092" s="51">
        <v>0</v>
      </c>
      <c r="Z1092" s="51">
        <v>0</v>
      </c>
      <c r="AA1092" s="51">
        <v>0</v>
      </c>
      <c r="AB1092" s="54">
        <v>0</v>
      </c>
      <c r="AC1092" s="55">
        <v>0</v>
      </c>
    </row>
    <row r="1093" spans="1:30">
      <c r="A1093" s="64"/>
      <c r="B1093" s="64"/>
      <c r="C1093" s="59">
        <v>4019</v>
      </c>
      <c r="D1093" s="60" t="s">
        <v>39</v>
      </c>
      <c r="E1093" s="51">
        <f>SUM([1]Paragrafy!E1081)</f>
        <v>33627</v>
      </c>
      <c r="F1093" s="52">
        <f>ROUND([1]Paragrafy!$F1081,0)</f>
        <v>31615</v>
      </c>
      <c r="G1093" s="53">
        <f t="shared" si="299"/>
        <v>0.94016712760579302</v>
      </c>
      <c r="H1093" s="51">
        <f t="shared" si="305"/>
        <v>33627</v>
      </c>
      <c r="I1093" s="51">
        <f t="shared" si="306"/>
        <v>31615</v>
      </c>
      <c r="J1093" s="51">
        <v>0</v>
      </c>
      <c r="K1093" s="51">
        <v>0</v>
      </c>
      <c r="L1093" s="51">
        <v>0</v>
      </c>
      <c r="M1093" s="51">
        <v>0</v>
      </c>
      <c r="N1093" s="54">
        <v>0</v>
      </c>
      <c r="O1093" s="51">
        <v>0</v>
      </c>
      <c r="P1093" s="51">
        <v>0</v>
      </c>
      <c r="Q1093" s="51">
        <v>0</v>
      </c>
      <c r="R1093" s="54">
        <f t="shared" si="307"/>
        <v>33627</v>
      </c>
      <c r="S1093" s="51">
        <f t="shared" si="307"/>
        <v>31615</v>
      </c>
      <c r="T1093" s="51">
        <v>0</v>
      </c>
      <c r="U1093" s="51">
        <v>0</v>
      </c>
      <c r="V1093" s="54">
        <v>0</v>
      </c>
      <c r="W1093" s="51">
        <v>0</v>
      </c>
      <c r="X1093" s="51">
        <v>0</v>
      </c>
      <c r="Y1093" s="51">
        <v>0</v>
      </c>
      <c r="Z1093" s="51">
        <v>0</v>
      </c>
      <c r="AA1093" s="51">
        <v>0</v>
      </c>
      <c r="AB1093" s="54">
        <v>0</v>
      </c>
      <c r="AC1093" s="55">
        <v>0</v>
      </c>
    </row>
    <row r="1094" spans="1:30">
      <c r="A1094" s="64"/>
      <c r="B1094" s="64"/>
      <c r="C1094" s="59">
        <v>4118</v>
      </c>
      <c r="D1094" s="60" t="s">
        <v>69</v>
      </c>
      <c r="E1094" s="51">
        <f>SUM([1]Paragrafy!E1082)</f>
        <v>6768</v>
      </c>
      <c r="F1094" s="52">
        <f>ROUND([1]Paragrafy!$F1082,0)</f>
        <v>6673</v>
      </c>
      <c r="G1094" s="53">
        <f t="shared" si="299"/>
        <v>0.98596335697399529</v>
      </c>
      <c r="H1094" s="51">
        <f t="shared" si="305"/>
        <v>6768</v>
      </c>
      <c r="I1094" s="51">
        <f t="shared" si="306"/>
        <v>6673</v>
      </c>
      <c r="J1094" s="51">
        <v>0</v>
      </c>
      <c r="K1094" s="51">
        <v>0</v>
      </c>
      <c r="L1094" s="51">
        <v>0</v>
      </c>
      <c r="M1094" s="51">
        <v>0</v>
      </c>
      <c r="N1094" s="54">
        <v>0</v>
      </c>
      <c r="O1094" s="51">
        <v>0</v>
      </c>
      <c r="P1094" s="51">
        <v>0</v>
      </c>
      <c r="Q1094" s="51">
        <v>0</v>
      </c>
      <c r="R1094" s="54">
        <f t="shared" si="307"/>
        <v>6768</v>
      </c>
      <c r="S1094" s="51">
        <f t="shared" si="307"/>
        <v>6673</v>
      </c>
      <c r="T1094" s="51">
        <v>0</v>
      </c>
      <c r="U1094" s="51">
        <v>0</v>
      </c>
      <c r="V1094" s="54">
        <v>0</v>
      </c>
      <c r="W1094" s="51">
        <v>0</v>
      </c>
      <c r="X1094" s="51">
        <v>0</v>
      </c>
      <c r="Y1094" s="51">
        <v>0</v>
      </c>
      <c r="Z1094" s="51">
        <v>0</v>
      </c>
      <c r="AA1094" s="51">
        <v>0</v>
      </c>
      <c r="AB1094" s="54">
        <v>0</v>
      </c>
      <c r="AC1094" s="55">
        <v>0</v>
      </c>
    </row>
    <row r="1095" spans="1:30">
      <c r="A1095" s="64"/>
      <c r="B1095" s="64"/>
      <c r="C1095" s="59">
        <v>4119</v>
      </c>
      <c r="D1095" s="60" t="s">
        <v>69</v>
      </c>
      <c r="E1095" s="51">
        <f>SUM([1]Paragrafy!E1083)</f>
        <v>5109</v>
      </c>
      <c r="F1095" s="52">
        <f>ROUND([1]Paragrafy!$F1083,0)</f>
        <v>5038</v>
      </c>
      <c r="G1095" s="53">
        <f t="shared" si="299"/>
        <v>0.98610295556860439</v>
      </c>
      <c r="H1095" s="51">
        <f t="shared" si="305"/>
        <v>5109</v>
      </c>
      <c r="I1095" s="51">
        <f t="shared" si="306"/>
        <v>5038</v>
      </c>
      <c r="J1095" s="51">
        <v>0</v>
      </c>
      <c r="K1095" s="51">
        <v>0</v>
      </c>
      <c r="L1095" s="51">
        <v>0</v>
      </c>
      <c r="M1095" s="51">
        <v>0</v>
      </c>
      <c r="N1095" s="54">
        <v>0</v>
      </c>
      <c r="O1095" s="51">
        <v>0</v>
      </c>
      <c r="P1095" s="51">
        <v>0</v>
      </c>
      <c r="Q1095" s="51">
        <v>0</v>
      </c>
      <c r="R1095" s="54">
        <f t="shared" si="307"/>
        <v>5109</v>
      </c>
      <c r="S1095" s="51">
        <f t="shared" si="307"/>
        <v>5038</v>
      </c>
      <c r="T1095" s="51">
        <v>0</v>
      </c>
      <c r="U1095" s="51">
        <v>0</v>
      </c>
      <c r="V1095" s="54">
        <v>0</v>
      </c>
      <c r="W1095" s="51">
        <v>0</v>
      </c>
      <c r="X1095" s="51">
        <v>0</v>
      </c>
      <c r="Y1095" s="51">
        <v>0</v>
      </c>
      <c r="Z1095" s="51">
        <v>0</v>
      </c>
      <c r="AA1095" s="51">
        <v>0</v>
      </c>
      <c r="AB1095" s="54">
        <v>0</v>
      </c>
      <c r="AC1095" s="55">
        <v>0</v>
      </c>
    </row>
    <row r="1096" spans="1:30">
      <c r="A1096" s="64"/>
      <c r="B1096" s="64"/>
      <c r="C1096" s="59">
        <v>4128</v>
      </c>
      <c r="D1096" s="60" t="s">
        <v>68</v>
      </c>
      <c r="E1096" s="51">
        <f>SUM([1]Paragrafy!E1084)</f>
        <v>1102</v>
      </c>
      <c r="F1096" s="52">
        <f>ROUND([1]Paragrafy!$F1084,0)</f>
        <v>881</v>
      </c>
      <c r="G1096" s="53">
        <f t="shared" si="299"/>
        <v>0.79945553539019965</v>
      </c>
      <c r="H1096" s="51">
        <f t="shared" si="305"/>
        <v>1102</v>
      </c>
      <c r="I1096" s="51">
        <f t="shared" si="306"/>
        <v>881</v>
      </c>
      <c r="J1096" s="51">
        <v>0</v>
      </c>
      <c r="K1096" s="51">
        <v>0</v>
      </c>
      <c r="L1096" s="51">
        <v>0</v>
      </c>
      <c r="M1096" s="51">
        <v>0</v>
      </c>
      <c r="N1096" s="54">
        <v>0</v>
      </c>
      <c r="O1096" s="51">
        <v>0</v>
      </c>
      <c r="P1096" s="51">
        <v>0</v>
      </c>
      <c r="Q1096" s="51">
        <v>0</v>
      </c>
      <c r="R1096" s="54">
        <f t="shared" si="307"/>
        <v>1102</v>
      </c>
      <c r="S1096" s="51">
        <f t="shared" si="307"/>
        <v>881</v>
      </c>
      <c r="T1096" s="51">
        <v>0</v>
      </c>
      <c r="U1096" s="51">
        <v>0</v>
      </c>
      <c r="V1096" s="54">
        <v>0</v>
      </c>
      <c r="W1096" s="51">
        <v>0</v>
      </c>
      <c r="X1096" s="51">
        <v>0</v>
      </c>
      <c r="Y1096" s="51">
        <v>0</v>
      </c>
      <c r="Z1096" s="51">
        <v>0</v>
      </c>
      <c r="AA1096" s="51">
        <v>0</v>
      </c>
      <c r="AB1096" s="54">
        <v>0</v>
      </c>
      <c r="AC1096" s="55">
        <v>0</v>
      </c>
    </row>
    <row r="1097" spans="1:30" s="2" customFormat="1">
      <c r="A1097" s="72"/>
      <c r="B1097" s="72"/>
      <c r="C1097" s="95">
        <v>4129</v>
      </c>
      <c r="D1097" s="115" t="s">
        <v>68</v>
      </c>
      <c r="E1097" s="99">
        <f>SUM([1]Paragrafy!E1085)</f>
        <v>827</v>
      </c>
      <c r="F1097" s="120">
        <f>ROUND([1]Paragrafy!$F1085,0)</f>
        <v>619</v>
      </c>
      <c r="G1097" s="98">
        <f t="shared" si="299"/>
        <v>0.7484885126964933</v>
      </c>
      <c r="H1097" s="99">
        <f t="shared" si="305"/>
        <v>827</v>
      </c>
      <c r="I1097" s="99">
        <f t="shared" si="306"/>
        <v>619</v>
      </c>
      <c r="J1097" s="99">
        <v>0</v>
      </c>
      <c r="K1097" s="99">
        <v>0</v>
      </c>
      <c r="L1097" s="99">
        <v>0</v>
      </c>
      <c r="M1097" s="99">
        <v>0</v>
      </c>
      <c r="N1097" s="100">
        <v>0</v>
      </c>
      <c r="O1097" s="99">
        <v>0</v>
      </c>
      <c r="P1097" s="99">
        <v>0</v>
      </c>
      <c r="Q1097" s="99">
        <v>0</v>
      </c>
      <c r="R1097" s="100">
        <f t="shared" si="307"/>
        <v>827</v>
      </c>
      <c r="S1097" s="99">
        <f t="shared" si="307"/>
        <v>619</v>
      </c>
      <c r="T1097" s="99">
        <v>0</v>
      </c>
      <c r="U1097" s="99">
        <v>0</v>
      </c>
      <c r="V1097" s="100">
        <v>0</v>
      </c>
      <c r="W1097" s="99">
        <v>0</v>
      </c>
      <c r="X1097" s="99">
        <v>0</v>
      </c>
      <c r="Y1097" s="99">
        <v>0</v>
      </c>
      <c r="Z1097" s="99">
        <v>0</v>
      </c>
      <c r="AA1097" s="99">
        <v>0</v>
      </c>
      <c r="AB1097" s="100">
        <v>0</v>
      </c>
      <c r="AC1097" s="117">
        <v>0</v>
      </c>
    </row>
    <row r="1098" spans="1:30">
      <c r="A1098" s="64"/>
      <c r="B1098" s="64"/>
      <c r="C1098" s="59">
        <v>4170</v>
      </c>
      <c r="D1098" s="60" t="s">
        <v>3</v>
      </c>
      <c r="E1098" s="51">
        <f>SUM([1]Paragrafy!E1086)</f>
        <v>8275</v>
      </c>
      <c r="F1098" s="52">
        <f>ROUND([1]Paragrafy!$F1086,0)</f>
        <v>2000</v>
      </c>
      <c r="G1098" s="53">
        <f t="shared" si="299"/>
        <v>0.24169184290030213</v>
      </c>
      <c r="H1098" s="51">
        <f t="shared" si="305"/>
        <v>8275</v>
      </c>
      <c r="I1098" s="51">
        <f t="shared" si="306"/>
        <v>2000</v>
      </c>
      <c r="J1098" s="51">
        <f>SUM(H1098)</f>
        <v>8275</v>
      </c>
      <c r="K1098" s="51">
        <f>SUM(I1098)</f>
        <v>2000</v>
      </c>
      <c r="L1098" s="51">
        <v>0</v>
      </c>
      <c r="M1098" s="51">
        <v>0</v>
      </c>
      <c r="N1098" s="54">
        <v>0</v>
      </c>
      <c r="O1098" s="51">
        <v>0</v>
      </c>
      <c r="P1098" s="51">
        <v>0</v>
      </c>
      <c r="Q1098" s="51">
        <v>0</v>
      </c>
      <c r="R1098" s="54">
        <v>0</v>
      </c>
      <c r="S1098" s="51">
        <v>0</v>
      </c>
      <c r="T1098" s="51">
        <v>0</v>
      </c>
      <c r="U1098" s="51">
        <v>0</v>
      </c>
      <c r="V1098" s="54">
        <v>0</v>
      </c>
      <c r="W1098" s="51">
        <v>0</v>
      </c>
      <c r="X1098" s="51">
        <v>0</v>
      </c>
      <c r="Y1098" s="51">
        <v>0</v>
      </c>
      <c r="Z1098" s="51">
        <v>0</v>
      </c>
      <c r="AA1098" s="51">
        <v>0</v>
      </c>
      <c r="AB1098" s="54">
        <v>0</v>
      </c>
      <c r="AC1098" s="55">
        <v>0</v>
      </c>
    </row>
    <row r="1099" spans="1:30">
      <c r="A1099" s="82"/>
      <c r="B1099" s="82"/>
      <c r="C1099" s="101">
        <v>4178</v>
      </c>
      <c r="D1099" s="60" t="s">
        <v>3</v>
      </c>
      <c r="E1099" s="54">
        <f>SUM([1]Paragrafy!E1087)</f>
        <v>4742</v>
      </c>
      <c r="F1099" s="54">
        <f>ROUND([1]Paragrafy!$F1087,0)</f>
        <v>1947</v>
      </c>
      <c r="G1099" s="102">
        <f t="shared" si="299"/>
        <v>0.41058625052720371</v>
      </c>
      <c r="H1099" s="54">
        <f t="shared" si="305"/>
        <v>4742</v>
      </c>
      <c r="I1099" s="54">
        <f t="shared" si="306"/>
        <v>1947</v>
      </c>
      <c r="J1099" s="54">
        <v>0</v>
      </c>
      <c r="K1099" s="54">
        <v>0</v>
      </c>
      <c r="L1099" s="54">
        <v>0</v>
      </c>
      <c r="M1099" s="54">
        <v>0</v>
      </c>
      <c r="N1099" s="54">
        <v>0</v>
      </c>
      <c r="O1099" s="54">
        <v>0</v>
      </c>
      <c r="P1099" s="54">
        <v>0</v>
      </c>
      <c r="Q1099" s="54">
        <v>0</v>
      </c>
      <c r="R1099" s="54">
        <f>SUM(H1099)</f>
        <v>4742</v>
      </c>
      <c r="S1099" s="54">
        <f>SUM(I1099)</f>
        <v>1947</v>
      </c>
      <c r="T1099" s="54">
        <v>0</v>
      </c>
      <c r="U1099" s="54">
        <v>0</v>
      </c>
      <c r="V1099" s="54">
        <v>0</v>
      </c>
      <c r="W1099" s="54">
        <v>0</v>
      </c>
      <c r="X1099" s="54">
        <v>0</v>
      </c>
      <c r="Y1099" s="54">
        <v>0</v>
      </c>
      <c r="Z1099" s="54">
        <v>0</v>
      </c>
      <c r="AA1099" s="54">
        <v>0</v>
      </c>
      <c r="AB1099" s="54">
        <v>0</v>
      </c>
      <c r="AC1099" s="55">
        <v>0</v>
      </c>
    </row>
    <row r="1100" spans="1:30">
      <c r="A1100" s="64"/>
      <c r="B1100" s="64"/>
      <c r="C1100" s="59">
        <v>4179</v>
      </c>
      <c r="D1100" s="60" t="s">
        <v>3</v>
      </c>
      <c r="E1100" s="51">
        <f>SUM([1]Paragrafy!E1088)</f>
        <v>3258</v>
      </c>
      <c r="F1100" s="52">
        <f>ROUND([1]Paragrafy!$F1088,0)</f>
        <v>1173</v>
      </c>
      <c r="G1100" s="53">
        <f t="shared" si="299"/>
        <v>0.36003683241252304</v>
      </c>
      <c r="H1100" s="51">
        <f t="shared" si="305"/>
        <v>3258</v>
      </c>
      <c r="I1100" s="51">
        <f t="shared" si="306"/>
        <v>1173</v>
      </c>
      <c r="J1100" s="51">
        <v>0</v>
      </c>
      <c r="K1100" s="51">
        <v>0</v>
      </c>
      <c r="L1100" s="51">
        <v>0</v>
      </c>
      <c r="M1100" s="51">
        <v>0</v>
      </c>
      <c r="N1100" s="54">
        <v>0</v>
      </c>
      <c r="O1100" s="51">
        <v>0</v>
      </c>
      <c r="P1100" s="51">
        <v>0</v>
      </c>
      <c r="Q1100" s="51">
        <v>0</v>
      </c>
      <c r="R1100" s="54">
        <f>SUM(H1100)</f>
        <v>3258</v>
      </c>
      <c r="S1100" s="51">
        <f>SUM(I1100)</f>
        <v>1173</v>
      </c>
      <c r="T1100" s="51">
        <v>0</v>
      </c>
      <c r="U1100" s="51">
        <v>0</v>
      </c>
      <c r="V1100" s="54">
        <v>0</v>
      </c>
      <c r="W1100" s="51">
        <v>0</v>
      </c>
      <c r="X1100" s="51">
        <v>0</v>
      </c>
      <c r="Y1100" s="51">
        <v>0</v>
      </c>
      <c r="Z1100" s="51">
        <v>0</v>
      </c>
      <c r="AA1100" s="51">
        <v>0</v>
      </c>
      <c r="AB1100" s="54">
        <v>0</v>
      </c>
      <c r="AC1100" s="55">
        <v>0</v>
      </c>
    </row>
    <row r="1101" spans="1:30">
      <c r="A1101" s="64"/>
      <c r="B1101" s="64"/>
      <c r="C1101" s="59">
        <v>4210</v>
      </c>
      <c r="D1101" s="60" t="s">
        <v>2</v>
      </c>
      <c r="E1101" s="51">
        <f>SUM([1]Paragrafy!E1089)</f>
        <v>16000</v>
      </c>
      <c r="F1101" s="52">
        <f>ROUND([1]Paragrafy!$F1089,0)</f>
        <v>14248</v>
      </c>
      <c r="G1101" s="53">
        <f t="shared" si="299"/>
        <v>0.89049999999999996</v>
      </c>
      <c r="H1101" s="51">
        <f t="shared" si="305"/>
        <v>16000</v>
      </c>
      <c r="I1101" s="51">
        <f t="shared" si="306"/>
        <v>14248</v>
      </c>
      <c r="J1101" s="51">
        <v>0</v>
      </c>
      <c r="K1101" s="51">
        <v>0</v>
      </c>
      <c r="L1101" s="51">
        <f>SUM(H1101)</f>
        <v>16000</v>
      </c>
      <c r="M1101" s="51">
        <f>SUM(I1101)</f>
        <v>14248</v>
      </c>
      <c r="N1101" s="54">
        <v>0</v>
      </c>
      <c r="O1101" s="51">
        <v>0</v>
      </c>
      <c r="P1101" s="51">
        <v>0</v>
      </c>
      <c r="Q1101" s="51">
        <v>0</v>
      </c>
      <c r="R1101" s="54">
        <v>0</v>
      </c>
      <c r="S1101" s="51">
        <v>0</v>
      </c>
      <c r="T1101" s="51">
        <v>0</v>
      </c>
      <c r="U1101" s="51">
        <v>0</v>
      </c>
      <c r="V1101" s="54">
        <v>0</v>
      </c>
      <c r="W1101" s="51">
        <v>0</v>
      </c>
      <c r="X1101" s="51">
        <v>0</v>
      </c>
      <c r="Y1101" s="51">
        <v>0</v>
      </c>
      <c r="Z1101" s="51">
        <v>0</v>
      </c>
      <c r="AA1101" s="51">
        <v>0</v>
      </c>
      <c r="AB1101" s="54">
        <v>0</v>
      </c>
      <c r="AC1101" s="55">
        <v>0</v>
      </c>
    </row>
    <row r="1102" spans="1:30">
      <c r="A1102" s="64"/>
      <c r="B1102" s="64"/>
      <c r="C1102" s="59">
        <v>4217</v>
      </c>
      <c r="D1102" s="60" t="s">
        <v>2</v>
      </c>
      <c r="E1102" s="51">
        <f>SUM([1]Paragrafy!E1090)</f>
        <v>4250</v>
      </c>
      <c r="F1102" s="52">
        <f>ROUND([1]Paragrafy!$F1090,0)</f>
        <v>180</v>
      </c>
      <c r="G1102" s="53">
        <f t="shared" si="299"/>
        <v>4.2352941176470586E-2</v>
      </c>
      <c r="H1102" s="51">
        <f t="shared" si="305"/>
        <v>4250</v>
      </c>
      <c r="I1102" s="51">
        <f t="shared" si="306"/>
        <v>180</v>
      </c>
      <c r="J1102" s="51">
        <v>0</v>
      </c>
      <c r="K1102" s="51">
        <v>0</v>
      </c>
      <c r="L1102" s="51">
        <v>0</v>
      </c>
      <c r="M1102" s="51">
        <v>0</v>
      </c>
      <c r="N1102" s="54">
        <v>0</v>
      </c>
      <c r="O1102" s="51">
        <v>0</v>
      </c>
      <c r="P1102" s="51">
        <v>0</v>
      </c>
      <c r="Q1102" s="51">
        <v>0</v>
      </c>
      <c r="R1102" s="54">
        <f t="shared" ref="R1102:S1104" si="308">SUM(H1102)</f>
        <v>4250</v>
      </c>
      <c r="S1102" s="51">
        <f t="shared" si="308"/>
        <v>180</v>
      </c>
      <c r="T1102" s="51">
        <v>0</v>
      </c>
      <c r="U1102" s="51">
        <v>0</v>
      </c>
      <c r="V1102" s="54">
        <v>0</v>
      </c>
      <c r="W1102" s="51">
        <v>0</v>
      </c>
      <c r="X1102" s="51">
        <v>0</v>
      </c>
      <c r="Y1102" s="51">
        <v>0</v>
      </c>
      <c r="Z1102" s="51">
        <v>0</v>
      </c>
      <c r="AA1102" s="51">
        <v>0</v>
      </c>
      <c r="AB1102" s="54">
        <v>0</v>
      </c>
      <c r="AC1102" s="55">
        <v>0</v>
      </c>
    </row>
    <row r="1103" spans="1:30">
      <c r="A1103" s="64"/>
      <c r="B1103" s="64"/>
      <c r="C1103" s="59">
        <v>4218</v>
      </c>
      <c r="D1103" s="60" t="s">
        <v>2</v>
      </c>
      <c r="E1103" s="51">
        <f>SUM([1]Paragrafy!E1091)</f>
        <v>10694</v>
      </c>
      <c r="F1103" s="52">
        <f>ROUND([1]Paragrafy!$F1091,0)</f>
        <v>814</v>
      </c>
      <c r="G1103" s="53">
        <f t="shared" si="299"/>
        <v>7.6117449036843088E-2</v>
      </c>
      <c r="H1103" s="51">
        <f t="shared" si="305"/>
        <v>10694</v>
      </c>
      <c r="I1103" s="51">
        <f t="shared" si="306"/>
        <v>814</v>
      </c>
      <c r="J1103" s="51">
        <v>0</v>
      </c>
      <c r="K1103" s="51">
        <v>0</v>
      </c>
      <c r="L1103" s="51">
        <v>0</v>
      </c>
      <c r="M1103" s="51">
        <v>0</v>
      </c>
      <c r="N1103" s="54">
        <v>0</v>
      </c>
      <c r="O1103" s="51">
        <v>0</v>
      </c>
      <c r="P1103" s="51">
        <v>0</v>
      </c>
      <c r="Q1103" s="51">
        <v>0</v>
      </c>
      <c r="R1103" s="54">
        <f t="shared" si="308"/>
        <v>10694</v>
      </c>
      <c r="S1103" s="51">
        <f t="shared" si="308"/>
        <v>814</v>
      </c>
      <c r="T1103" s="51">
        <v>0</v>
      </c>
      <c r="U1103" s="51">
        <v>0</v>
      </c>
      <c r="V1103" s="54">
        <v>0</v>
      </c>
      <c r="W1103" s="51">
        <v>0</v>
      </c>
      <c r="X1103" s="51">
        <v>0</v>
      </c>
      <c r="Y1103" s="51">
        <v>0</v>
      </c>
      <c r="Z1103" s="51">
        <v>0</v>
      </c>
      <c r="AA1103" s="51">
        <v>0</v>
      </c>
      <c r="AB1103" s="54">
        <v>0</v>
      </c>
      <c r="AC1103" s="55">
        <v>0</v>
      </c>
    </row>
    <row r="1104" spans="1:30">
      <c r="A1104" s="64"/>
      <c r="B1104" s="82"/>
      <c r="C1104" s="59">
        <v>4219</v>
      </c>
      <c r="D1104" s="60" t="s">
        <v>2</v>
      </c>
      <c r="E1104" s="51">
        <f>SUM([1]Paragrafy!E1092)</f>
        <v>4589</v>
      </c>
      <c r="F1104" s="52">
        <f>ROUND([1]Paragrafy!$F1092,0)</f>
        <v>307</v>
      </c>
      <c r="G1104" s="53">
        <f t="shared" si="299"/>
        <v>6.6899106559163216E-2</v>
      </c>
      <c r="H1104" s="54">
        <f t="shared" si="305"/>
        <v>4589</v>
      </c>
      <c r="I1104" s="51">
        <f t="shared" si="306"/>
        <v>307</v>
      </c>
      <c r="J1104" s="54">
        <v>0</v>
      </c>
      <c r="K1104" s="51">
        <v>0</v>
      </c>
      <c r="L1104" s="54">
        <v>0</v>
      </c>
      <c r="M1104" s="51">
        <v>0</v>
      </c>
      <c r="N1104" s="54">
        <v>0</v>
      </c>
      <c r="O1104" s="51">
        <v>0</v>
      </c>
      <c r="P1104" s="54">
        <v>0</v>
      </c>
      <c r="Q1104" s="51">
        <v>0</v>
      </c>
      <c r="R1104" s="54">
        <f t="shared" si="308"/>
        <v>4589</v>
      </c>
      <c r="S1104" s="51">
        <f t="shared" si="308"/>
        <v>307</v>
      </c>
      <c r="T1104" s="54">
        <v>0</v>
      </c>
      <c r="U1104" s="51">
        <v>0</v>
      </c>
      <c r="V1104" s="54">
        <v>0</v>
      </c>
      <c r="W1104" s="51">
        <v>0</v>
      </c>
      <c r="X1104" s="54">
        <v>0</v>
      </c>
      <c r="Y1104" s="51">
        <v>0</v>
      </c>
      <c r="Z1104" s="54">
        <v>0</v>
      </c>
      <c r="AA1104" s="51">
        <v>0</v>
      </c>
      <c r="AB1104" s="54">
        <v>0</v>
      </c>
      <c r="AC1104" s="55">
        <v>0</v>
      </c>
      <c r="AD1104" s="2"/>
    </row>
    <row r="1105" spans="1:29">
      <c r="A1105" s="64"/>
      <c r="B1105" s="64"/>
      <c r="C1105" s="59">
        <v>4300</v>
      </c>
      <c r="D1105" s="60" t="s">
        <v>1</v>
      </c>
      <c r="E1105" s="51">
        <f>SUM([1]Paragrafy!E1093)</f>
        <v>109472</v>
      </c>
      <c r="F1105" s="52">
        <f>ROUND([1]Paragrafy!$F1093,0)</f>
        <v>84169</v>
      </c>
      <c r="G1105" s="53">
        <f t="shared" si="299"/>
        <v>0.76886327097339957</v>
      </c>
      <c r="H1105" s="51">
        <f t="shared" si="305"/>
        <v>109472</v>
      </c>
      <c r="I1105" s="51">
        <f t="shared" si="306"/>
        <v>84169</v>
      </c>
      <c r="J1105" s="51">
        <v>0</v>
      </c>
      <c r="K1105" s="51">
        <v>0</v>
      </c>
      <c r="L1105" s="51">
        <f>SUM(H1105)</f>
        <v>109472</v>
      </c>
      <c r="M1105" s="51">
        <f>SUM(I1105)</f>
        <v>84169</v>
      </c>
      <c r="N1105" s="54">
        <v>0</v>
      </c>
      <c r="O1105" s="51">
        <v>0</v>
      </c>
      <c r="P1105" s="51">
        <v>0</v>
      </c>
      <c r="Q1105" s="51">
        <v>0</v>
      </c>
      <c r="R1105" s="54">
        <v>0</v>
      </c>
      <c r="S1105" s="51">
        <v>0</v>
      </c>
      <c r="T1105" s="51">
        <v>0</v>
      </c>
      <c r="U1105" s="51">
        <v>0</v>
      </c>
      <c r="V1105" s="54">
        <v>0</v>
      </c>
      <c r="W1105" s="51">
        <v>0</v>
      </c>
      <c r="X1105" s="51">
        <v>0</v>
      </c>
      <c r="Y1105" s="51">
        <v>0</v>
      </c>
      <c r="Z1105" s="51">
        <v>0</v>
      </c>
      <c r="AA1105" s="51">
        <v>0</v>
      </c>
      <c r="AB1105" s="54">
        <v>0</v>
      </c>
      <c r="AC1105" s="55">
        <v>0</v>
      </c>
    </row>
    <row r="1106" spans="1:29">
      <c r="A1106" s="64"/>
      <c r="B1106" s="64"/>
      <c r="C1106" s="59">
        <v>4307</v>
      </c>
      <c r="D1106" s="60" t="s">
        <v>1</v>
      </c>
      <c r="E1106" s="51">
        <f>SUM([1]Paragrafy!E1094)</f>
        <v>327842</v>
      </c>
      <c r="F1106" s="52">
        <f>ROUND([1]Paragrafy!$F1094,0)</f>
        <v>19677</v>
      </c>
      <c r="G1106" s="53">
        <f t="shared" si="299"/>
        <v>6.0019765618804177E-2</v>
      </c>
      <c r="H1106" s="51">
        <f t="shared" si="305"/>
        <v>327842</v>
      </c>
      <c r="I1106" s="51">
        <f t="shared" si="306"/>
        <v>19677</v>
      </c>
      <c r="J1106" s="51">
        <v>0</v>
      </c>
      <c r="K1106" s="51">
        <v>0</v>
      </c>
      <c r="L1106" s="51">
        <v>0</v>
      </c>
      <c r="M1106" s="51">
        <v>0</v>
      </c>
      <c r="N1106" s="54">
        <v>0</v>
      </c>
      <c r="O1106" s="51">
        <v>0</v>
      </c>
      <c r="P1106" s="51">
        <v>0</v>
      </c>
      <c r="Q1106" s="51">
        <v>0</v>
      </c>
      <c r="R1106" s="54">
        <f t="shared" ref="R1106:S1108" si="309">SUM(H1106)</f>
        <v>327842</v>
      </c>
      <c r="S1106" s="51">
        <f t="shared" si="309"/>
        <v>19677</v>
      </c>
      <c r="T1106" s="51">
        <v>0</v>
      </c>
      <c r="U1106" s="51">
        <v>0</v>
      </c>
      <c r="V1106" s="54">
        <v>0</v>
      </c>
      <c r="W1106" s="51">
        <v>0</v>
      </c>
      <c r="X1106" s="51">
        <v>0</v>
      </c>
      <c r="Y1106" s="51">
        <v>0</v>
      </c>
      <c r="Z1106" s="51">
        <v>0</v>
      </c>
      <c r="AA1106" s="51">
        <v>0</v>
      </c>
      <c r="AB1106" s="54">
        <v>0</v>
      </c>
      <c r="AC1106" s="55">
        <v>0</v>
      </c>
    </row>
    <row r="1107" spans="1:29">
      <c r="A1107" s="64"/>
      <c r="B1107" s="64"/>
      <c r="C1107" s="59">
        <v>4308</v>
      </c>
      <c r="D1107" s="60" t="s">
        <v>1</v>
      </c>
      <c r="E1107" s="51">
        <f>SUM([1]Paragrafy!E1095)</f>
        <v>303736</v>
      </c>
      <c r="F1107" s="52">
        <f>ROUND([1]Paragrafy!$F1095,0)</f>
        <v>142272</v>
      </c>
      <c r="G1107" s="53">
        <f t="shared" si="299"/>
        <v>0.46840677430400085</v>
      </c>
      <c r="H1107" s="51">
        <f t="shared" si="305"/>
        <v>303736</v>
      </c>
      <c r="I1107" s="51">
        <f t="shared" si="306"/>
        <v>142272</v>
      </c>
      <c r="J1107" s="51">
        <v>0</v>
      </c>
      <c r="K1107" s="51">
        <v>0</v>
      </c>
      <c r="L1107" s="51">
        <v>0</v>
      </c>
      <c r="M1107" s="51">
        <v>0</v>
      </c>
      <c r="N1107" s="54">
        <v>0</v>
      </c>
      <c r="O1107" s="51">
        <v>0</v>
      </c>
      <c r="P1107" s="51">
        <v>0</v>
      </c>
      <c r="Q1107" s="51">
        <v>0</v>
      </c>
      <c r="R1107" s="54">
        <f t="shared" si="309"/>
        <v>303736</v>
      </c>
      <c r="S1107" s="51">
        <f t="shared" si="309"/>
        <v>142272</v>
      </c>
      <c r="T1107" s="51">
        <v>0</v>
      </c>
      <c r="U1107" s="51">
        <v>0</v>
      </c>
      <c r="V1107" s="54">
        <v>0</v>
      </c>
      <c r="W1107" s="51">
        <v>0</v>
      </c>
      <c r="X1107" s="51">
        <v>0</v>
      </c>
      <c r="Y1107" s="51">
        <v>0</v>
      </c>
      <c r="Z1107" s="51">
        <v>0</v>
      </c>
      <c r="AA1107" s="51">
        <v>0</v>
      </c>
      <c r="AB1107" s="54">
        <v>0</v>
      </c>
      <c r="AC1107" s="55">
        <v>0</v>
      </c>
    </row>
    <row r="1108" spans="1:29">
      <c r="A1108" s="64"/>
      <c r="B1108" s="64"/>
      <c r="C1108" s="59">
        <v>4309</v>
      </c>
      <c r="D1108" s="60" t="s">
        <v>1</v>
      </c>
      <c r="E1108" s="51">
        <f>SUM([1]Paragrafy!E1096)</f>
        <v>101716</v>
      </c>
      <c r="F1108" s="52">
        <f>ROUND([1]Paragrafy!$F1096,0)</f>
        <v>53596</v>
      </c>
      <c r="G1108" s="53">
        <f t="shared" si="299"/>
        <v>0.5269180856502419</v>
      </c>
      <c r="H1108" s="51">
        <f t="shared" si="305"/>
        <v>101716</v>
      </c>
      <c r="I1108" s="51">
        <f t="shared" si="306"/>
        <v>53596</v>
      </c>
      <c r="J1108" s="51">
        <v>0</v>
      </c>
      <c r="K1108" s="51">
        <v>0</v>
      </c>
      <c r="L1108" s="51">
        <v>0</v>
      </c>
      <c r="M1108" s="51">
        <v>0</v>
      </c>
      <c r="N1108" s="54">
        <v>0</v>
      </c>
      <c r="O1108" s="51">
        <v>0</v>
      </c>
      <c r="P1108" s="51">
        <v>0</v>
      </c>
      <c r="Q1108" s="51">
        <v>0</v>
      </c>
      <c r="R1108" s="54">
        <f t="shared" si="309"/>
        <v>101716</v>
      </c>
      <c r="S1108" s="51">
        <f t="shared" si="309"/>
        <v>53596</v>
      </c>
      <c r="T1108" s="51">
        <v>0</v>
      </c>
      <c r="U1108" s="51">
        <v>0</v>
      </c>
      <c r="V1108" s="54">
        <v>0</v>
      </c>
      <c r="W1108" s="51">
        <v>0</v>
      </c>
      <c r="X1108" s="51">
        <v>0</v>
      </c>
      <c r="Y1108" s="51">
        <v>0</v>
      </c>
      <c r="Z1108" s="51">
        <v>0</v>
      </c>
      <c r="AA1108" s="51">
        <v>0</v>
      </c>
      <c r="AB1108" s="54">
        <v>0</v>
      </c>
      <c r="AC1108" s="55">
        <v>0</v>
      </c>
    </row>
    <row r="1109" spans="1:29">
      <c r="A1109" s="64"/>
      <c r="B1109" s="64"/>
      <c r="C1109" s="59">
        <v>4380</v>
      </c>
      <c r="D1109" s="60" t="s">
        <v>67</v>
      </c>
      <c r="E1109" s="51">
        <f>SUM([1]Paragrafy!E1097)</f>
        <v>8000</v>
      </c>
      <c r="F1109" s="52">
        <f>ROUND([1]Paragrafy!$F1097,0)</f>
        <v>2203</v>
      </c>
      <c r="G1109" s="53">
        <f t="shared" si="299"/>
        <v>0.27537499999999998</v>
      </c>
      <c r="H1109" s="51">
        <f t="shared" si="305"/>
        <v>8000</v>
      </c>
      <c r="I1109" s="51">
        <f t="shared" si="306"/>
        <v>2203</v>
      </c>
      <c r="J1109" s="51">
        <v>0</v>
      </c>
      <c r="K1109" s="51">
        <v>0</v>
      </c>
      <c r="L1109" s="51">
        <f>SUM(H1109)</f>
        <v>8000</v>
      </c>
      <c r="M1109" s="51">
        <f>SUM(I1109)</f>
        <v>2203</v>
      </c>
      <c r="N1109" s="54">
        <v>0</v>
      </c>
      <c r="O1109" s="51">
        <v>0</v>
      </c>
      <c r="P1109" s="51">
        <v>0</v>
      </c>
      <c r="Q1109" s="51">
        <v>0</v>
      </c>
      <c r="R1109" s="54">
        <v>0</v>
      </c>
      <c r="S1109" s="51">
        <v>0</v>
      </c>
      <c r="T1109" s="51">
        <v>0</v>
      </c>
      <c r="U1109" s="51">
        <v>0</v>
      </c>
      <c r="V1109" s="54">
        <v>0</v>
      </c>
      <c r="W1109" s="51">
        <v>0</v>
      </c>
      <c r="X1109" s="51">
        <v>0</v>
      </c>
      <c r="Y1109" s="51">
        <v>0</v>
      </c>
      <c r="Z1109" s="51">
        <v>0</v>
      </c>
      <c r="AA1109" s="51">
        <v>0</v>
      </c>
      <c r="AB1109" s="54">
        <v>0</v>
      </c>
      <c r="AC1109" s="55">
        <v>0</v>
      </c>
    </row>
    <row r="1110" spans="1:29">
      <c r="A1110" s="64"/>
      <c r="B1110" s="64"/>
      <c r="C1110" s="59">
        <v>4388</v>
      </c>
      <c r="D1110" s="60" t="s">
        <v>67</v>
      </c>
      <c r="E1110" s="51">
        <f>SUM([1]Paragrafy!E1098)</f>
        <v>29750</v>
      </c>
      <c r="F1110" s="52">
        <f>ROUND([1]Paragrafy!$F1098,0)</f>
        <v>0</v>
      </c>
      <c r="G1110" s="53">
        <f t="shared" si="299"/>
        <v>0</v>
      </c>
      <c r="H1110" s="51">
        <f t="shared" si="305"/>
        <v>29750</v>
      </c>
      <c r="I1110" s="51">
        <f t="shared" si="306"/>
        <v>0</v>
      </c>
      <c r="J1110" s="51">
        <v>0</v>
      </c>
      <c r="K1110" s="51">
        <v>0</v>
      </c>
      <c r="L1110" s="51">
        <v>0</v>
      </c>
      <c r="M1110" s="51">
        <v>0</v>
      </c>
      <c r="N1110" s="54">
        <v>0</v>
      </c>
      <c r="O1110" s="51">
        <v>0</v>
      </c>
      <c r="P1110" s="51">
        <v>0</v>
      </c>
      <c r="Q1110" s="51">
        <v>0</v>
      </c>
      <c r="R1110" s="54">
        <f>SUM(H1110)</f>
        <v>29750</v>
      </c>
      <c r="S1110" s="51">
        <f>SUM(I1110)</f>
        <v>0</v>
      </c>
      <c r="T1110" s="51">
        <v>0</v>
      </c>
      <c r="U1110" s="51">
        <v>0</v>
      </c>
      <c r="V1110" s="54">
        <v>0</v>
      </c>
      <c r="W1110" s="51">
        <v>0</v>
      </c>
      <c r="X1110" s="51">
        <v>0</v>
      </c>
      <c r="Y1110" s="51">
        <v>0</v>
      </c>
      <c r="Z1110" s="51">
        <v>0</v>
      </c>
      <c r="AA1110" s="51">
        <v>0</v>
      </c>
      <c r="AB1110" s="54">
        <v>0</v>
      </c>
      <c r="AC1110" s="55">
        <v>0</v>
      </c>
    </row>
    <row r="1111" spans="1:29">
      <c r="A1111" s="64"/>
      <c r="B1111" s="64"/>
      <c r="C1111" s="59">
        <v>4389</v>
      </c>
      <c r="D1111" s="60" t="s">
        <v>67</v>
      </c>
      <c r="E1111" s="51">
        <f>SUM([1]Paragrafy!E1099)</f>
        <v>5250</v>
      </c>
      <c r="F1111" s="52">
        <f>ROUND([1]Paragrafy!$F1099,0)</f>
        <v>0</v>
      </c>
      <c r="G1111" s="53">
        <f t="shared" si="299"/>
        <v>0</v>
      </c>
      <c r="H1111" s="51">
        <f t="shared" si="305"/>
        <v>5250</v>
      </c>
      <c r="I1111" s="51">
        <f t="shared" si="306"/>
        <v>0</v>
      </c>
      <c r="J1111" s="51">
        <v>0</v>
      </c>
      <c r="K1111" s="51">
        <v>0</v>
      </c>
      <c r="L1111" s="51">
        <v>0</v>
      </c>
      <c r="M1111" s="51">
        <v>0</v>
      </c>
      <c r="N1111" s="54">
        <v>0</v>
      </c>
      <c r="O1111" s="51">
        <v>0</v>
      </c>
      <c r="P1111" s="51">
        <v>0</v>
      </c>
      <c r="Q1111" s="51">
        <v>0</v>
      </c>
      <c r="R1111" s="54">
        <f>SUM(H1111)</f>
        <v>5250</v>
      </c>
      <c r="S1111" s="51">
        <f>SUM(I1111)</f>
        <v>0</v>
      </c>
      <c r="T1111" s="51">
        <v>0</v>
      </c>
      <c r="U1111" s="51">
        <v>0</v>
      </c>
      <c r="V1111" s="54">
        <v>0</v>
      </c>
      <c r="W1111" s="51">
        <v>0</v>
      </c>
      <c r="X1111" s="51">
        <v>0</v>
      </c>
      <c r="Y1111" s="51">
        <v>0</v>
      </c>
      <c r="Z1111" s="51">
        <v>0</v>
      </c>
      <c r="AA1111" s="51">
        <v>0</v>
      </c>
      <c r="AB1111" s="54">
        <v>0</v>
      </c>
      <c r="AC1111" s="55">
        <v>0</v>
      </c>
    </row>
    <row r="1112" spans="1:29" ht="25.5">
      <c r="A1112" s="64"/>
      <c r="B1112" s="64"/>
      <c r="C1112" s="59">
        <v>4390</v>
      </c>
      <c r="D1112" s="60" t="s">
        <v>66</v>
      </c>
      <c r="E1112" s="51">
        <f>SUM([1]Paragrafy!E1100)</f>
        <v>20000</v>
      </c>
      <c r="F1112" s="52">
        <f>ROUND([1]Paragrafy!$F1100,0)</f>
        <v>20000</v>
      </c>
      <c r="G1112" s="53">
        <f t="shared" si="299"/>
        <v>1</v>
      </c>
      <c r="H1112" s="51">
        <f t="shared" si="305"/>
        <v>20000</v>
      </c>
      <c r="I1112" s="51">
        <f t="shared" si="306"/>
        <v>20000</v>
      </c>
      <c r="J1112" s="51">
        <v>0</v>
      </c>
      <c r="K1112" s="51">
        <v>0</v>
      </c>
      <c r="L1112" s="51">
        <f>SUM(H1112)</f>
        <v>20000</v>
      </c>
      <c r="M1112" s="51">
        <f>SUM(I1112)</f>
        <v>20000</v>
      </c>
      <c r="N1112" s="54">
        <v>0</v>
      </c>
      <c r="O1112" s="51">
        <v>0</v>
      </c>
      <c r="P1112" s="51">
        <v>0</v>
      </c>
      <c r="Q1112" s="51">
        <v>0</v>
      </c>
      <c r="R1112" s="54">
        <v>0</v>
      </c>
      <c r="S1112" s="51">
        <v>0</v>
      </c>
      <c r="T1112" s="51">
        <v>0</v>
      </c>
      <c r="U1112" s="51">
        <v>0</v>
      </c>
      <c r="V1112" s="54">
        <v>0</v>
      </c>
      <c r="W1112" s="51">
        <v>0</v>
      </c>
      <c r="X1112" s="51">
        <v>0</v>
      </c>
      <c r="Y1112" s="51">
        <v>0</v>
      </c>
      <c r="Z1112" s="51">
        <v>0</v>
      </c>
      <c r="AA1112" s="51">
        <v>0</v>
      </c>
      <c r="AB1112" s="54">
        <v>0</v>
      </c>
      <c r="AC1112" s="55">
        <v>0</v>
      </c>
    </row>
    <row r="1113" spans="1:29" ht="25.5">
      <c r="A1113" s="64"/>
      <c r="B1113" s="64"/>
      <c r="C1113" s="59">
        <v>4398</v>
      </c>
      <c r="D1113" s="60" t="s">
        <v>66</v>
      </c>
      <c r="E1113" s="51">
        <f>SUM([1]Paragrafy!E1101)</f>
        <v>16150</v>
      </c>
      <c r="F1113" s="52">
        <f>ROUND([1]Paragrafy!$F1101,0)</f>
        <v>13069</v>
      </c>
      <c r="G1113" s="53">
        <f t="shared" si="299"/>
        <v>0.80922600619195051</v>
      </c>
      <c r="H1113" s="51">
        <f t="shared" si="305"/>
        <v>16150</v>
      </c>
      <c r="I1113" s="51">
        <f t="shared" si="306"/>
        <v>13069</v>
      </c>
      <c r="J1113" s="51">
        <v>0</v>
      </c>
      <c r="K1113" s="51">
        <v>0</v>
      </c>
      <c r="L1113" s="51">
        <v>0</v>
      </c>
      <c r="M1113" s="51">
        <v>0</v>
      </c>
      <c r="N1113" s="54">
        <v>0</v>
      </c>
      <c r="O1113" s="51">
        <v>0</v>
      </c>
      <c r="P1113" s="51">
        <v>0</v>
      </c>
      <c r="Q1113" s="51">
        <v>0</v>
      </c>
      <c r="R1113" s="54">
        <f t="shared" ref="R1113:S1116" si="310">SUM(H1113)</f>
        <v>16150</v>
      </c>
      <c r="S1113" s="51">
        <f t="shared" si="310"/>
        <v>13069</v>
      </c>
      <c r="T1113" s="51">
        <v>0</v>
      </c>
      <c r="U1113" s="51">
        <v>0</v>
      </c>
      <c r="V1113" s="54">
        <v>0</v>
      </c>
      <c r="W1113" s="51">
        <v>0</v>
      </c>
      <c r="X1113" s="51">
        <v>0</v>
      </c>
      <c r="Y1113" s="51">
        <v>0</v>
      </c>
      <c r="Z1113" s="51">
        <v>0</v>
      </c>
      <c r="AA1113" s="51">
        <v>0</v>
      </c>
      <c r="AB1113" s="54">
        <v>0</v>
      </c>
      <c r="AC1113" s="55">
        <v>0</v>
      </c>
    </row>
    <row r="1114" spans="1:29" ht="25.5">
      <c r="A1114" s="64"/>
      <c r="B1114" s="64"/>
      <c r="C1114" s="59">
        <v>4399</v>
      </c>
      <c r="D1114" s="60" t="s">
        <v>66</v>
      </c>
      <c r="E1114" s="51">
        <f>SUM([1]Paragrafy!E1102)</f>
        <v>2850</v>
      </c>
      <c r="F1114" s="52">
        <f>ROUND([1]Paragrafy!$F1102,0)</f>
        <v>2306</v>
      </c>
      <c r="G1114" s="53">
        <f t="shared" si="299"/>
        <v>0.80912280701754391</v>
      </c>
      <c r="H1114" s="51">
        <f t="shared" si="305"/>
        <v>2850</v>
      </c>
      <c r="I1114" s="51">
        <f t="shared" si="306"/>
        <v>2306</v>
      </c>
      <c r="J1114" s="51">
        <v>0</v>
      </c>
      <c r="K1114" s="51">
        <v>0</v>
      </c>
      <c r="L1114" s="51">
        <v>0</v>
      </c>
      <c r="M1114" s="51">
        <v>0</v>
      </c>
      <c r="N1114" s="54">
        <v>0</v>
      </c>
      <c r="O1114" s="51">
        <v>0</v>
      </c>
      <c r="P1114" s="51">
        <v>0</v>
      </c>
      <c r="Q1114" s="51">
        <v>0</v>
      </c>
      <c r="R1114" s="54">
        <f t="shared" si="310"/>
        <v>2850</v>
      </c>
      <c r="S1114" s="51">
        <f t="shared" si="310"/>
        <v>2306</v>
      </c>
      <c r="T1114" s="51">
        <v>0</v>
      </c>
      <c r="U1114" s="51">
        <v>0</v>
      </c>
      <c r="V1114" s="54">
        <v>0</v>
      </c>
      <c r="W1114" s="51">
        <v>0</v>
      </c>
      <c r="X1114" s="51">
        <v>0</v>
      </c>
      <c r="Y1114" s="51">
        <v>0</v>
      </c>
      <c r="Z1114" s="51">
        <v>0</v>
      </c>
      <c r="AA1114" s="51">
        <v>0</v>
      </c>
      <c r="AB1114" s="54">
        <v>0</v>
      </c>
      <c r="AC1114" s="55">
        <v>0</v>
      </c>
    </row>
    <row r="1115" spans="1:29">
      <c r="A1115" s="64"/>
      <c r="B1115" s="64"/>
      <c r="C1115" s="59">
        <v>4418</v>
      </c>
      <c r="D1115" s="60" t="s">
        <v>30</v>
      </c>
      <c r="E1115" s="51">
        <f>SUM([1]Paragrafy!E1103)</f>
        <v>9270</v>
      </c>
      <c r="F1115" s="52">
        <f>ROUND([1]Paragrafy!$F1103,0)</f>
        <v>60</v>
      </c>
      <c r="G1115" s="53">
        <f t="shared" si="299"/>
        <v>6.4724919093851136E-3</v>
      </c>
      <c r="H1115" s="51">
        <f t="shared" si="305"/>
        <v>9270</v>
      </c>
      <c r="I1115" s="51">
        <f t="shared" si="306"/>
        <v>60</v>
      </c>
      <c r="J1115" s="51">
        <v>0</v>
      </c>
      <c r="K1115" s="51">
        <v>0</v>
      </c>
      <c r="L1115" s="51">
        <v>0</v>
      </c>
      <c r="M1115" s="51">
        <v>0</v>
      </c>
      <c r="N1115" s="54">
        <v>0</v>
      </c>
      <c r="O1115" s="51">
        <v>0</v>
      </c>
      <c r="P1115" s="51">
        <v>0</v>
      </c>
      <c r="Q1115" s="51">
        <v>0</v>
      </c>
      <c r="R1115" s="54">
        <f t="shared" si="310"/>
        <v>9270</v>
      </c>
      <c r="S1115" s="51">
        <f t="shared" si="310"/>
        <v>60</v>
      </c>
      <c r="T1115" s="51">
        <v>0</v>
      </c>
      <c r="U1115" s="51">
        <v>0</v>
      </c>
      <c r="V1115" s="54">
        <v>0</v>
      </c>
      <c r="W1115" s="51">
        <v>0</v>
      </c>
      <c r="X1115" s="51">
        <v>0</v>
      </c>
      <c r="Y1115" s="51">
        <v>0</v>
      </c>
      <c r="Z1115" s="51">
        <v>0</v>
      </c>
      <c r="AA1115" s="51">
        <v>0</v>
      </c>
      <c r="AB1115" s="54">
        <v>0</v>
      </c>
      <c r="AC1115" s="55">
        <v>0</v>
      </c>
    </row>
    <row r="1116" spans="1:29">
      <c r="A1116" s="64"/>
      <c r="B1116" s="64"/>
      <c r="C1116" s="59">
        <v>4419</v>
      </c>
      <c r="D1116" s="60" t="s">
        <v>30</v>
      </c>
      <c r="E1116" s="51">
        <f>SUM([1]Paragrafy!E1104)</f>
        <v>3424</v>
      </c>
      <c r="F1116" s="52">
        <f>ROUND([1]Paragrafy!$F1104,0)</f>
        <v>44</v>
      </c>
      <c r="G1116" s="53">
        <f t="shared" si="299"/>
        <v>1.2850467289719626E-2</v>
      </c>
      <c r="H1116" s="51">
        <f t="shared" si="305"/>
        <v>3424</v>
      </c>
      <c r="I1116" s="51">
        <f t="shared" si="306"/>
        <v>44</v>
      </c>
      <c r="J1116" s="51">
        <v>0</v>
      </c>
      <c r="K1116" s="51">
        <v>0</v>
      </c>
      <c r="L1116" s="51">
        <v>0</v>
      </c>
      <c r="M1116" s="51">
        <v>0</v>
      </c>
      <c r="N1116" s="54">
        <v>0</v>
      </c>
      <c r="O1116" s="51">
        <v>0</v>
      </c>
      <c r="P1116" s="51">
        <v>0</v>
      </c>
      <c r="Q1116" s="51">
        <v>0</v>
      </c>
      <c r="R1116" s="54">
        <f t="shared" si="310"/>
        <v>3424</v>
      </c>
      <c r="S1116" s="51">
        <f t="shared" si="310"/>
        <v>44</v>
      </c>
      <c r="T1116" s="51">
        <v>0</v>
      </c>
      <c r="U1116" s="51">
        <v>0</v>
      </c>
      <c r="V1116" s="54">
        <v>0</v>
      </c>
      <c r="W1116" s="51">
        <v>0</v>
      </c>
      <c r="X1116" s="51">
        <v>0</v>
      </c>
      <c r="Y1116" s="51">
        <v>0</v>
      </c>
      <c r="Z1116" s="51">
        <v>0</v>
      </c>
      <c r="AA1116" s="51">
        <v>0</v>
      </c>
      <c r="AB1116" s="54">
        <v>0</v>
      </c>
      <c r="AC1116" s="55">
        <v>0</v>
      </c>
    </row>
    <row r="1117" spans="1:29">
      <c r="A1117" s="64"/>
      <c r="B1117" s="64"/>
      <c r="C1117" s="59">
        <v>4420</v>
      </c>
      <c r="D1117" s="60" t="s">
        <v>29</v>
      </c>
      <c r="E1117" s="51">
        <f>SUM([1]Paragrafy!E1105)</f>
        <v>2000</v>
      </c>
      <c r="F1117" s="52">
        <f>ROUND([1]Paragrafy!$F1105,0)</f>
        <v>737</v>
      </c>
      <c r="G1117" s="53">
        <f t="shared" si="299"/>
        <v>0.36849999999999999</v>
      </c>
      <c r="H1117" s="51">
        <f t="shared" si="305"/>
        <v>2000</v>
      </c>
      <c r="I1117" s="51">
        <f t="shared" si="306"/>
        <v>737</v>
      </c>
      <c r="J1117" s="51">
        <v>0</v>
      </c>
      <c r="K1117" s="51">
        <v>0</v>
      </c>
      <c r="L1117" s="51">
        <f>SUM(H1117)</f>
        <v>2000</v>
      </c>
      <c r="M1117" s="51">
        <f>SUM(I1117)</f>
        <v>737</v>
      </c>
      <c r="N1117" s="54">
        <v>0</v>
      </c>
      <c r="O1117" s="51">
        <v>0</v>
      </c>
      <c r="P1117" s="51">
        <v>0</v>
      </c>
      <c r="Q1117" s="51">
        <v>0</v>
      </c>
      <c r="R1117" s="54">
        <v>0</v>
      </c>
      <c r="S1117" s="51">
        <v>0</v>
      </c>
      <c r="T1117" s="51">
        <v>0</v>
      </c>
      <c r="U1117" s="51">
        <v>0</v>
      </c>
      <c r="V1117" s="54">
        <v>0</v>
      </c>
      <c r="W1117" s="51">
        <v>0</v>
      </c>
      <c r="X1117" s="51">
        <v>0</v>
      </c>
      <c r="Y1117" s="51">
        <v>0</v>
      </c>
      <c r="Z1117" s="51">
        <v>0</v>
      </c>
      <c r="AA1117" s="51">
        <v>0</v>
      </c>
      <c r="AB1117" s="54">
        <v>0</v>
      </c>
      <c r="AC1117" s="51">
        <v>0</v>
      </c>
    </row>
    <row r="1118" spans="1:29">
      <c r="A1118" s="64"/>
      <c r="B1118" s="64"/>
      <c r="C1118" s="59">
        <v>4427</v>
      </c>
      <c r="D1118" s="60" t="s">
        <v>29</v>
      </c>
      <c r="E1118" s="51">
        <f>SUM([1]Paragrafy!E1106)</f>
        <v>34153</v>
      </c>
      <c r="F1118" s="52">
        <f>ROUND([1]Paragrafy!$F1106,0)</f>
        <v>19488</v>
      </c>
      <c r="G1118" s="53">
        <f t="shared" si="299"/>
        <v>0.57060873129739698</v>
      </c>
      <c r="H1118" s="51">
        <f t="shared" si="305"/>
        <v>34153</v>
      </c>
      <c r="I1118" s="51">
        <f t="shared" si="306"/>
        <v>19488</v>
      </c>
      <c r="J1118" s="51">
        <v>0</v>
      </c>
      <c r="K1118" s="51">
        <v>0</v>
      </c>
      <c r="L1118" s="51">
        <v>0</v>
      </c>
      <c r="M1118" s="51"/>
      <c r="N1118" s="54"/>
      <c r="O1118" s="51"/>
      <c r="P1118" s="51"/>
      <c r="Q1118" s="51"/>
      <c r="R1118" s="54">
        <f t="shared" ref="R1118:S1120" si="311">SUM(H1118)</f>
        <v>34153</v>
      </c>
      <c r="S1118" s="51">
        <f t="shared" si="311"/>
        <v>19488</v>
      </c>
      <c r="T1118" s="51">
        <v>0</v>
      </c>
      <c r="U1118" s="51">
        <v>0</v>
      </c>
      <c r="V1118" s="54">
        <v>0</v>
      </c>
      <c r="W1118" s="51">
        <v>0</v>
      </c>
      <c r="X1118" s="51">
        <v>0</v>
      </c>
      <c r="Y1118" s="51">
        <v>0</v>
      </c>
      <c r="Z1118" s="51">
        <v>0</v>
      </c>
      <c r="AA1118" s="51">
        <v>0</v>
      </c>
      <c r="AB1118" s="54">
        <v>0</v>
      </c>
      <c r="AC1118" s="51">
        <v>0</v>
      </c>
    </row>
    <row r="1119" spans="1:29">
      <c r="A1119" s="64"/>
      <c r="B1119" s="82"/>
      <c r="C1119" s="59">
        <v>4428</v>
      </c>
      <c r="D1119" s="60" t="s">
        <v>29</v>
      </c>
      <c r="E1119" s="51">
        <f>SUM([1]Paragrafy!E1107)</f>
        <v>98839</v>
      </c>
      <c r="F1119" s="52">
        <f>ROUND([1]Paragrafy!$F1107,0)</f>
        <v>75320</v>
      </c>
      <c r="G1119" s="53">
        <f t="shared" si="299"/>
        <v>0.76204736996529709</v>
      </c>
      <c r="H1119" s="54">
        <f t="shared" si="305"/>
        <v>98839</v>
      </c>
      <c r="I1119" s="51">
        <f t="shared" si="306"/>
        <v>75320</v>
      </c>
      <c r="J1119" s="54">
        <v>0</v>
      </c>
      <c r="K1119" s="51">
        <v>0</v>
      </c>
      <c r="L1119" s="54">
        <v>0</v>
      </c>
      <c r="M1119" s="51">
        <v>0</v>
      </c>
      <c r="N1119" s="54">
        <v>0</v>
      </c>
      <c r="O1119" s="51">
        <v>0</v>
      </c>
      <c r="P1119" s="54">
        <v>0</v>
      </c>
      <c r="Q1119" s="51">
        <v>0</v>
      </c>
      <c r="R1119" s="54">
        <f t="shared" si="311"/>
        <v>98839</v>
      </c>
      <c r="S1119" s="51">
        <f t="shared" si="311"/>
        <v>75320</v>
      </c>
      <c r="T1119" s="54">
        <v>0</v>
      </c>
      <c r="U1119" s="51">
        <v>0</v>
      </c>
      <c r="V1119" s="54">
        <v>0</v>
      </c>
      <c r="W1119" s="51">
        <v>0</v>
      </c>
      <c r="X1119" s="54">
        <v>0</v>
      </c>
      <c r="Y1119" s="51">
        <v>0</v>
      </c>
      <c r="Z1119" s="51">
        <v>0</v>
      </c>
      <c r="AA1119" s="51">
        <v>0</v>
      </c>
      <c r="AB1119" s="54">
        <v>0</v>
      </c>
      <c r="AC1119" s="55">
        <v>0</v>
      </c>
    </row>
    <row r="1120" spans="1:29">
      <c r="A1120" s="64"/>
      <c r="B1120" s="64"/>
      <c r="C1120" s="59">
        <v>4429</v>
      </c>
      <c r="D1120" s="60" t="s">
        <v>29</v>
      </c>
      <c r="E1120" s="51">
        <f>SUM([1]Paragrafy!E1108)</f>
        <v>42974</v>
      </c>
      <c r="F1120" s="52">
        <v>32011</v>
      </c>
      <c r="G1120" s="53">
        <f t="shared" si="299"/>
        <v>0.744892260436543</v>
      </c>
      <c r="H1120" s="51">
        <f t="shared" si="305"/>
        <v>42974</v>
      </c>
      <c r="I1120" s="51">
        <f t="shared" si="306"/>
        <v>32011</v>
      </c>
      <c r="J1120" s="51">
        <v>0</v>
      </c>
      <c r="K1120" s="51">
        <v>0</v>
      </c>
      <c r="L1120" s="51">
        <v>0</v>
      </c>
      <c r="M1120" s="51">
        <v>0</v>
      </c>
      <c r="N1120" s="54">
        <v>0</v>
      </c>
      <c r="O1120" s="51">
        <v>0</v>
      </c>
      <c r="P1120" s="51">
        <v>0</v>
      </c>
      <c r="Q1120" s="51">
        <v>0</v>
      </c>
      <c r="R1120" s="54">
        <f t="shared" si="311"/>
        <v>42974</v>
      </c>
      <c r="S1120" s="51">
        <f t="shared" si="311"/>
        <v>32011</v>
      </c>
      <c r="T1120" s="51">
        <v>0</v>
      </c>
      <c r="U1120" s="51">
        <v>0</v>
      </c>
      <c r="V1120" s="54">
        <v>0</v>
      </c>
      <c r="W1120" s="51">
        <v>0</v>
      </c>
      <c r="X1120" s="51">
        <v>0</v>
      </c>
      <c r="Y1120" s="51">
        <v>0</v>
      </c>
      <c r="Z1120" s="51">
        <v>0</v>
      </c>
      <c r="AA1120" s="51">
        <v>0</v>
      </c>
      <c r="AB1120" s="54">
        <v>0</v>
      </c>
      <c r="AC1120" s="55">
        <v>0</v>
      </c>
    </row>
    <row r="1121" spans="1:29" s="2" customFormat="1">
      <c r="A1121" s="64"/>
      <c r="B1121" s="64"/>
      <c r="C1121" s="59">
        <v>4430</v>
      </c>
      <c r="D1121" s="60" t="s">
        <v>28</v>
      </c>
      <c r="E1121" s="51">
        <f>SUM([1]Paragrafy!E1109)</f>
        <v>18000</v>
      </c>
      <c r="F1121" s="52">
        <f>ROUND([1]Paragrafy!$F1109,0)</f>
        <v>18000</v>
      </c>
      <c r="G1121" s="53">
        <f t="shared" si="299"/>
        <v>1</v>
      </c>
      <c r="H1121" s="51">
        <f t="shared" si="305"/>
        <v>18000</v>
      </c>
      <c r="I1121" s="51">
        <f t="shared" si="306"/>
        <v>18000</v>
      </c>
      <c r="J1121" s="51">
        <v>0</v>
      </c>
      <c r="K1121" s="51">
        <v>0</v>
      </c>
      <c r="L1121" s="51">
        <f>SUM(H1121)</f>
        <v>18000</v>
      </c>
      <c r="M1121" s="51">
        <f>SUM(I1121)</f>
        <v>18000</v>
      </c>
      <c r="N1121" s="54">
        <v>0</v>
      </c>
      <c r="O1121" s="51">
        <v>0</v>
      </c>
      <c r="P1121" s="51">
        <v>0</v>
      </c>
      <c r="Q1121" s="51">
        <v>0</v>
      </c>
      <c r="R1121" s="54">
        <v>0</v>
      </c>
      <c r="S1121" s="51">
        <v>0</v>
      </c>
      <c r="T1121" s="51">
        <v>0</v>
      </c>
      <c r="U1121" s="51">
        <v>0</v>
      </c>
      <c r="V1121" s="54">
        <v>0</v>
      </c>
      <c r="W1121" s="51">
        <v>0</v>
      </c>
      <c r="X1121" s="51">
        <v>0</v>
      </c>
      <c r="Y1121" s="51">
        <v>0</v>
      </c>
      <c r="Z1121" s="51">
        <v>0</v>
      </c>
      <c r="AA1121" s="51">
        <v>0</v>
      </c>
      <c r="AB1121" s="54">
        <v>0</v>
      </c>
      <c r="AC1121" s="51">
        <v>0</v>
      </c>
    </row>
    <row r="1122" spans="1:29" s="2" customFormat="1" ht="25.5">
      <c r="A1122" s="64"/>
      <c r="B1122" s="64"/>
      <c r="C1122" s="59">
        <v>4700</v>
      </c>
      <c r="D1122" s="60" t="s">
        <v>21</v>
      </c>
      <c r="E1122" s="51">
        <f>SUM([1]Paragrafy!E1110)</f>
        <v>20000</v>
      </c>
      <c r="F1122" s="52">
        <f>ROUND([1]Paragrafy!$F1110,0)</f>
        <v>18470</v>
      </c>
      <c r="G1122" s="53">
        <f t="shared" si="299"/>
        <v>0.92349999999999999</v>
      </c>
      <c r="H1122" s="51">
        <f t="shared" si="305"/>
        <v>20000</v>
      </c>
      <c r="I1122" s="51">
        <f t="shared" si="306"/>
        <v>18470</v>
      </c>
      <c r="J1122" s="51">
        <v>0</v>
      </c>
      <c r="K1122" s="51">
        <v>0</v>
      </c>
      <c r="L1122" s="51">
        <f>SUM(H1122)</f>
        <v>20000</v>
      </c>
      <c r="M1122" s="51">
        <f>SUM(I1122)</f>
        <v>18470</v>
      </c>
      <c r="N1122" s="54">
        <v>0</v>
      </c>
      <c r="O1122" s="51">
        <v>0</v>
      </c>
      <c r="P1122" s="51">
        <v>0</v>
      </c>
      <c r="Q1122" s="51">
        <v>0</v>
      </c>
      <c r="R1122" s="54">
        <v>0</v>
      </c>
      <c r="S1122" s="51">
        <v>0</v>
      </c>
      <c r="T1122" s="51">
        <v>0</v>
      </c>
      <c r="U1122" s="51">
        <v>0</v>
      </c>
      <c r="V1122" s="54">
        <v>0</v>
      </c>
      <c r="W1122" s="51">
        <v>0</v>
      </c>
      <c r="X1122" s="51">
        <v>0</v>
      </c>
      <c r="Y1122" s="51">
        <v>0</v>
      </c>
      <c r="Z1122" s="51">
        <v>0</v>
      </c>
      <c r="AA1122" s="51">
        <v>0</v>
      </c>
      <c r="AB1122" s="54">
        <v>0</v>
      </c>
      <c r="AC1122" s="55">
        <v>0</v>
      </c>
    </row>
    <row r="1123" spans="1:29" s="2" customFormat="1" ht="25.5">
      <c r="A1123" s="64"/>
      <c r="B1123" s="64"/>
      <c r="C1123" s="59">
        <v>6068</v>
      </c>
      <c r="D1123" s="60" t="s">
        <v>19</v>
      </c>
      <c r="E1123" s="51">
        <f>SUM([1]Paragrafy!E1111)</f>
        <v>21925</v>
      </c>
      <c r="F1123" s="52">
        <f>ROUND([1]Paragrafy!$F1111,0)</f>
        <v>0</v>
      </c>
      <c r="G1123" s="53">
        <f t="shared" si="299"/>
        <v>0</v>
      </c>
      <c r="H1123" s="51">
        <v>0</v>
      </c>
      <c r="I1123" s="51">
        <v>0</v>
      </c>
      <c r="J1123" s="51">
        <v>0</v>
      </c>
      <c r="K1123" s="51">
        <v>0</v>
      </c>
      <c r="L1123" s="51">
        <v>0</v>
      </c>
      <c r="M1123" s="51">
        <v>0</v>
      </c>
      <c r="N1123" s="54">
        <v>0</v>
      </c>
      <c r="O1123" s="51">
        <v>0</v>
      </c>
      <c r="P1123" s="51">
        <v>0</v>
      </c>
      <c r="Q1123" s="51">
        <v>0</v>
      </c>
      <c r="R1123" s="54">
        <v>0</v>
      </c>
      <c r="S1123" s="51">
        <v>0</v>
      </c>
      <c r="T1123" s="51">
        <v>0</v>
      </c>
      <c r="U1123" s="51">
        <v>0</v>
      </c>
      <c r="V1123" s="54">
        <v>0</v>
      </c>
      <c r="W1123" s="51">
        <v>0</v>
      </c>
      <c r="X1123" s="51">
        <f t="shared" ref="X1123:Y1125" si="312">SUM(E1123)</f>
        <v>21925</v>
      </c>
      <c r="Y1123" s="51">
        <f t="shared" si="312"/>
        <v>0</v>
      </c>
      <c r="Z1123" s="51">
        <v>0</v>
      </c>
      <c r="AA1123" s="51">
        <v>0</v>
      </c>
      <c r="AB1123" s="54">
        <f>SUM(X1123)</f>
        <v>21925</v>
      </c>
      <c r="AC1123" s="51">
        <f>SUM(Y1123)</f>
        <v>0</v>
      </c>
    </row>
    <row r="1124" spans="1:29" s="2" customFormat="1" ht="25.5">
      <c r="A1124" s="64"/>
      <c r="B1124" s="64"/>
      <c r="C1124" s="59">
        <v>6069</v>
      </c>
      <c r="D1124" s="60" t="s">
        <v>19</v>
      </c>
      <c r="E1124" s="51">
        <f>SUM([1]Paragrafy!E1112)</f>
        <v>28075</v>
      </c>
      <c r="F1124" s="52">
        <f>ROUND([1]Paragrafy!$F1112,0)</f>
        <v>0</v>
      </c>
      <c r="G1124" s="53">
        <f t="shared" si="299"/>
        <v>0</v>
      </c>
      <c r="H1124" s="51">
        <v>0</v>
      </c>
      <c r="I1124" s="51">
        <v>0</v>
      </c>
      <c r="J1124" s="51">
        <v>0</v>
      </c>
      <c r="K1124" s="51">
        <v>0</v>
      </c>
      <c r="L1124" s="51">
        <v>0</v>
      </c>
      <c r="M1124" s="51">
        <v>0</v>
      </c>
      <c r="N1124" s="54">
        <v>0</v>
      </c>
      <c r="O1124" s="51">
        <v>0</v>
      </c>
      <c r="P1124" s="51">
        <v>0</v>
      </c>
      <c r="Q1124" s="51">
        <v>0</v>
      </c>
      <c r="R1124" s="54">
        <v>0</v>
      </c>
      <c r="S1124" s="51">
        <v>0</v>
      </c>
      <c r="T1124" s="51">
        <v>0</v>
      </c>
      <c r="U1124" s="51">
        <v>0</v>
      </c>
      <c r="V1124" s="54">
        <v>0</v>
      </c>
      <c r="W1124" s="51">
        <v>0</v>
      </c>
      <c r="X1124" s="51">
        <f t="shared" si="312"/>
        <v>28075</v>
      </c>
      <c r="Y1124" s="51">
        <f t="shared" si="312"/>
        <v>0</v>
      </c>
      <c r="Z1124" s="51">
        <v>0</v>
      </c>
      <c r="AA1124" s="51">
        <v>0</v>
      </c>
      <c r="AB1124" s="54">
        <f>SUM(X1124)</f>
        <v>28075</v>
      </c>
      <c r="AC1124" s="51">
        <f>SUM(Y1124)</f>
        <v>0</v>
      </c>
    </row>
    <row r="1125" spans="1:29" s="2" customFormat="1" ht="63.75">
      <c r="A1125" s="64"/>
      <c r="B1125" s="64"/>
      <c r="C1125" s="59">
        <v>6190</v>
      </c>
      <c r="D1125" s="115" t="s">
        <v>10</v>
      </c>
      <c r="E1125" s="51">
        <f>SUM([1]Paragrafy!E1113)</f>
        <v>16460</v>
      </c>
      <c r="F1125" s="52">
        <f>ROUND([1]Paragrafy!$F1113,0)</f>
        <v>13373</v>
      </c>
      <c r="G1125" s="53">
        <f t="shared" si="299"/>
        <v>0.81245443499392467</v>
      </c>
      <c r="H1125" s="51">
        <v>0</v>
      </c>
      <c r="I1125" s="51">
        <v>0</v>
      </c>
      <c r="J1125" s="51">
        <v>0</v>
      </c>
      <c r="K1125" s="51">
        <v>0</v>
      </c>
      <c r="L1125" s="51">
        <v>0</v>
      </c>
      <c r="M1125" s="51">
        <v>0</v>
      </c>
      <c r="N1125" s="54">
        <v>0</v>
      </c>
      <c r="O1125" s="51">
        <v>0</v>
      </c>
      <c r="P1125" s="51">
        <v>0</v>
      </c>
      <c r="Q1125" s="51">
        <v>0</v>
      </c>
      <c r="R1125" s="54">
        <v>0</v>
      </c>
      <c r="S1125" s="51">
        <v>0</v>
      </c>
      <c r="T1125" s="51">
        <v>0</v>
      </c>
      <c r="U1125" s="51">
        <v>0</v>
      </c>
      <c r="V1125" s="54">
        <v>0</v>
      </c>
      <c r="W1125" s="51">
        <v>0</v>
      </c>
      <c r="X1125" s="51">
        <f t="shared" si="312"/>
        <v>16460</v>
      </c>
      <c r="Y1125" s="51">
        <f t="shared" si="312"/>
        <v>13373</v>
      </c>
      <c r="Z1125" s="51">
        <f>SUM(X1125)</f>
        <v>16460</v>
      </c>
      <c r="AA1125" s="51">
        <f>SUM(Y1125)</f>
        <v>13373</v>
      </c>
      <c r="AB1125" s="54">
        <v>0</v>
      </c>
      <c r="AC1125" s="55">
        <v>0</v>
      </c>
    </row>
    <row r="1126" spans="1:29" s="36" customFormat="1" ht="24.75" customHeight="1">
      <c r="A1126" s="28" t="s">
        <v>65</v>
      </c>
      <c r="B1126" s="28"/>
      <c r="C1126" s="262"/>
      <c r="D1126" s="232" t="s">
        <v>64</v>
      </c>
      <c r="E1126" s="183">
        <f>SUM(E1127+E1129+E1134+E1137+E1143+E1147+E1154)</f>
        <v>55518597</v>
      </c>
      <c r="F1126" s="183">
        <f>SUM(F1127+F1129+F1134+F1137+F1143+F1147+F1154)</f>
        <v>55398971</v>
      </c>
      <c r="G1126" s="32">
        <f t="shared" si="299"/>
        <v>0.99784529857625903</v>
      </c>
      <c r="H1126" s="183">
        <f t="shared" ref="H1126:AC1126" si="313">SUM(H1127+H1129+H1134+H1137+H1143+H1147+H1154)</f>
        <v>38739371</v>
      </c>
      <c r="I1126" s="183">
        <f t="shared" si="313"/>
        <v>38665342</v>
      </c>
      <c r="J1126" s="183">
        <f t="shared" si="313"/>
        <v>0</v>
      </c>
      <c r="K1126" s="183">
        <f t="shared" si="313"/>
        <v>0</v>
      </c>
      <c r="L1126" s="183">
        <f t="shared" si="313"/>
        <v>50000</v>
      </c>
      <c r="M1126" s="183">
        <f t="shared" si="313"/>
        <v>50000</v>
      </c>
      <c r="N1126" s="184">
        <f t="shared" si="313"/>
        <v>38287365</v>
      </c>
      <c r="O1126" s="183">
        <f t="shared" si="313"/>
        <v>38268919</v>
      </c>
      <c r="P1126" s="183">
        <f t="shared" si="313"/>
        <v>108800</v>
      </c>
      <c r="Q1126" s="183">
        <f t="shared" si="313"/>
        <v>108800</v>
      </c>
      <c r="R1126" s="184">
        <f t="shared" si="313"/>
        <v>293206</v>
      </c>
      <c r="S1126" s="183">
        <f t="shared" si="313"/>
        <v>237623</v>
      </c>
      <c r="T1126" s="183">
        <f t="shared" si="313"/>
        <v>0</v>
      </c>
      <c r="U1126" s="183">
        <f t="shared" si="313"/>
        <v>0</v>
      </c>
      <c r="V1126" s="184">
        <f t="shared" si="313"/>
        <v>0</v>
      </c>
      <c r="W1126" s="183">
        <f t="shared" si="313"/>
        <v>0</v>
      </c>
      <c r="X1126" s="183">
        <f t="shared" si="313"/>
        <v>16779226</v>
      </c>
      <c r="Y1126" s="183">
        <f t="shared" si="313"/>
        <v>16733629</v>
      </c>
      <c r="Z1126" s="183">
        <f t="shared" si="313"/>
        <v>998678</v>
      </c>
      <c r="AA1126" s="183">
        <f t="shared" si="313"/>
        <v>986787</v>
      </c>
      <c r="AB1126" s="183">
        <f t="shared" si="313"/>
        <v>15780548</v>
      </c>
      <c r="AC1126" s="183">
        <f t="shared" si="313"/>
        <v>15746842</v>
      </c>
    </row>
    <row r="1127" spans="1:29" s="46" customFormat="1" ht="16.5" customHeight="1">
      <c r="A1127" s="190"/>
      <c r="B1127" s="159" t="s">
        <v>63</v>
      </c>
      <c r="C1127" s="160"/>
      <c r="D1127" s="266" t="s">
        <v>62</v>
      </c>
      <c r="E1127" s="162">
        <f>SUM(E1128:E1128)</f>
        <v>200000</v>
      </c>
      <c r="F1127" s="163">
        <f>SUM(F1128:F1128)</f>
        <v>190578</v>
      </c>
      <c r="G1127" s="58">
        <f t="shared" si="299"/>
        <v>0.95289000000000001</v>
      </c>
      <c r="H1127" s="162">
        <f t="shared" ref="H1127:AC1127" si="314">SUM(H1128:H1128)</f>
        <v>200000</v>
      </c>
      <c r="I1127" s="162">
        <f t="shared" si="314"/>
        <v>190578</v>
      </c>
      <c r="J1127" s="162">
        <f t="shared" si="314"/>
        <v>0</v>
      </c>
      <c r="K1127" s="162">
        <f t="shared" si="314"/>
        <v>0</v>
      </c>
      <c r="L1127" s="162">
        <f t="shared" si="314"/>
        <v>0</v>
      </c>
      <c r="M1127" s="162">
        <f t="shared" si="314"/>
        <v>0</v>
      </c>
      <c r="N1127" s="186">
        <f t="shared" si="314"/>
        <v>200000</v>
      </c>
      <c r="O1127" s="162">
        <f t="shared" si="314"/>
        <v>190578</v>
      </c>
      <c r="P1127" s="162">
        <f t="shared" si="314"/>
        <v>0</v>
      </c>
      <c r="Q1127" s="162">
        <f t="shared" si="314"/>
        <v>0</v>
      </c>
      <c r="R1127" s="186">
        <f t="shared" si="314"/>
        <v>0</v>
      </c>
      <c r="S1127" s="162">
        <f t="shared" si="314"/>
        <v>0</v>
      </c>
      <c r="T1127" s="162">
        <f t="shared" si="314"/>
        <v>0</v>
      </c>
      <c r="U1127" s="162">
        <f t="shared" si="314"/>
        <v>0</v>
      </c>
      <c r="V1127" s="186">
        <f t="shared" si="314"/>
        <v>0</v>
      </c>
      <c r="W1127" s="162">
        <f t="shared" si="314"/>
        <v>0</v>
      </c>
      <c r="X1127" s="162">
        <f t="shared" si="314"/>
        <v>0</v>
      </c>
      <c r="Y1127" s="162">
        <f t="shared" si="314"/>
        <v>0</v>
      </c>
      <c r="Z1127" s="162">
        <f t="shared" si="314"/>
        <v>0</v>
      </c>
      <c r="AA1127" s="162">
        <f t="shared" si="314"/>
        <v>0</v>
      </c>
      <c r="AB1127" s="186">
        <f t="shared" si="314"/>
        <v>0</v>
      </c>
      <c r="AC1127" s="162">
        <f t="shared" si="314"/>
        <v>0</v>
      </c>
    </row>
    <row r="1128" spans="1:29" ht="63.75">
      <c r="A1128" s="47"/>
      <c r="B1128" s="48"/>
      <c r="C1128" s="59">
        <v>2360</v>
      </c>
      <c r="D1128" s="60" t="s">
        <v>10</v>
      </c>
      <c r="E1128" s="51">
        <f>SUM([1]Paragrafy!E1116)</f>
        <v>200000</v>
      </c>
      <c r="F1128" s="52">
        <f>ROUND([1]Paragrafy!$F1116,0)</f>
        <v>190578</v>
      </c>
      <c r="G1128" s="53">
        <f t="shared" si="299"/>
        <v>0.95289000000000001</v>
      </c>
      <c r="H1128" s="51">
        <f>SUM(E1128)</f>
        <v>200000</v>
      </c>
      <c r="I1128" s="51">
        <f>SUM(F1128)</f>
        <v>190578</v>
      </c>
      <c r="J1128" s="51">
        <v>0</v>
      </c>
      <c r="K1128" s="51">
        <v>0</v>
      </c>
      <c r="L1128" s="51">
        <v>0</v>
      </c>
      <c r="M1128" s="51">
        <v>0</v>
      </c>
      <c r="N1128" s="54">
        <f>SUM(H1128)</f>
        <v>200000</v>
      </c>
      <c r="O1128" s="51">
        <f>SUM(I1128)</f>
        <v>190578</v>
      </c>
      <c r="P1128" s="51">
        <v>0</v>
      </c>
      <c r="Q1128" s="51">
        <v>0</v>
      </c>
      <c r="R1128" s="54">
        <v>0</v>
      </c>
      <c r="S1128" s="51">
        <v>0</v>
      </c>
      <c r="T1128" s="51">
        <v>0</v>
      </c>
      <c r="U1128" s="51">
        <v>0</v>
      </c>
      <c r="V1128" s="54">
        <v>0</v>
      </c>
      <c r="W1128" s="51">
        <v>0</v>
      </c>
      <c r="X1128" s="51">
        <v>0</v>
      </c>
      <c r="Y1128" s="51">
        <v>0</v>
      </c>
      <c r="Z1128" s="51">
        <v>0</v>
      </c>
      <c r="AA1128" s="51">
        <v>0</v>
      </c>
      <c r="AB1128" s="54">
        <v>0</v>
      </c>
      <c r="AC1128" s="51">
        <v>0</v>
      </c>
    </row>
    <row r="1129" spans="1:29" s="46" customFormat="1" ht="16.5" customHeight="1">
      <c r="A1129" s="37"/>
      <c r="B1129" s="38" t="s">
        <v>61</v>
      </c>
      <c r="C1129" s="110"/>
      <c r="D1129" s="176" t="s">
        <v>60</v>
      </c>
      <c r="E1129" s="162">
        <f>SUM(E1130:E1133)</f>
        <v>23291226</v>
      </c>
      <c r="F1129" s="163">
        <f>SUM(F1130:F1133)</f>
        <v>23260802</v>
      </c>
      <c r="G1129" s="58">
        <f t="shared" si="299"/>
        <v>0.99869375703966812</v>
      </c>
      <c r="H1129" s="162">
        <f t="shared" ref="H1129:AC1129" si="315">SUM(H1130:H1133)</f>
        <v>8365400</v>
      </c>
      <c r="I1129" s="162">
        <f t="shared" si="315"/>
        <v>8363082</v>
      </c>
      <c r="J1129" s="162">
        <f t="shared" si="315"/>
        <v>0</v>
      </c>
      <c r="K1129" s="162">
        <f t="shared" si="315"/>
        <v>0</v>
      </c>
      <c r="L1129" s="162">
        <f t="shared" si="315"/>
        <v>0</v>
      </c>
      <c r="M1129" s="162">
        <f t="shared" si="315"/>
        <v>0</v>
      </c>
      <c r="N1129" s="186">
        <f t="shared" si="315"/>
        <v>8161000</v>
      </c>
      <c r="O1129" s="162">
        <f t="shared" si="315"/>
        <v>8161000</v>
      </c>
      <c r="P1129" s="162">
        <f t="shared" si="315"/>
        <v>0</v>
      </c>
      <c r="Q1129" s="162">
        <f t="shared" si="315"/>
        <v>0</v>
      </c>
      <c r="R1129" s="186">
        <f t="shared" si="315"/>
        <v>204400</v>
      </c>
      <c r="S1129" s="162">
        <f t="shared" si="315"/>
        <v>202082</v>
      </c>
      <c r="T1129" s="162">
        <f t="shared" si="315"/>
        <v>0</v>
      </c>
      <c r="U1129" s="162">
        <f t="shared" si="315"/>
        <v>0</v>
      </c>
      <c r="V1129" s="186">
        <f t="shared" si="315"/>
        <v>0</v>
      </c>
      <c r="W1129" s="162">
        <f t="shared" si="315"/>
        <v>0</v>
      </c>
      <c r="X1129" s="162">
        <f t="shared" si="315"/>
        <v>14925826</v>
      </c>
      <c r="Y1129" s="162">
        <f t="shared" si="315"/>
        <v>14897720</v>
      </c>
      <c r="Z1129" s="162">
        <f t="shared" si="315"/>
        <v>0</v>
      </c>
      <c r="AA1129" s="162">
        <f t="shared" si="315"/>
        <v>0</v>
      </c>
      <c r="AB1129" s="186">
        <f t="shared" si="315"/>
        <v>14925826</v>
      </c>
      <c r="AC1129" s="162">
        <f t="shared" si="315"/>
        <v>14897720</v>
      </c>
    </row>
    <row r="1130" spans="1:29" ht="25.5">
      <c r="A1130" s="48"/>
      <c r="B1130" s="64"/>
      <c r="C1130" s="59">
        <v>2480</v>
      </c>
      <c r="D1130" s="60" t="s">
        <v>50</v>
      </c>
      <c r="E1130" s="51">
        <f>SUM([1]Paragrafy!E1118)</f>
        <v>8141000</v>
      </c>
      <c r="F1130" s="52">
        <f>ROUND([1]Paragrafy!$F1118,0)</f>
        <v>8141000</v>
      </c>
      <c r="G1130" s="53">
        <f t="shared" si="299"/>
        <v>1</v>
      </c>
      <c r="H1130" s="51">
        <f t="shared" ref="H1130:I1132" si="316">SUM(E1130)</f>
        <v>8141000</v>
      </c>
      <c r="I1130" s="51">
        <f t="shared" si="316"/>
        <v>8141000</v>
      </c>
      <c r="J1130" s="51">
        <v>0</v>
      </c>
      <c r="K1130" s="51">
        <v>0</v>
      </c>
      <c r="L1130" s="51">
        <v>0</v>
      </c>
      <c r="M1130" s="51">
        <v>0</v>
      </c>
      <c r="N1130" s="54">
        <f>SUM(H1130)</f>
        <v>8141000</v>
      </c>
      <c r="O1130" s="51">
        <f>SUM(I1130)</f>
        <v>8141000</v>
      </c>
      <c r="P1130" s="51">
        <v>0</v>
      </c>
      <c r="Q1130" s="51">
        <v>0</v>
      </c>
      <c r="R1130" s="54">
        <v>0</v>
      </c>
      <c r="S1130" s="51">
        <v>0</v>
      </c>
      <c r="T1130" s="51">
        <v>0</v>
      </c>
      <c r="U1130" s="51">
        <v>0</v>
      </c>
      <c r="V1130" s="54">
        <v>0</v>
      </c>
      <c r="W1130" s="51">
        <v>0</v>
      </c>
      <c r="X1130" s="51">
        <v>0</v>
      </c>
      <c r="Y1130" s="51">
        <v>0</v>
      </c>
      <c r="Z1130" s="51">
        <v>0</v>
      </c>
      <c r="AA1130" s="51">
        <v>0</v>
      </c>
      <c r="AB1130" s="54">
        <v>0</v>
      </c>
      <c r="AC1130" s="55">
        <v>0</v>
      </c>
    </row>
    <row r="1131" spans="1:29" ht="36" customHeight="1">
      <c r="A1131" s="48"/>
      <c r="B1131" s="64"/>
      <c r="C1131" s="59">
        <v>2800</v>
      </c>
      <c r="D1131" s="60" t="s">
        <v>49</v>
      </c>
      <c r="E1131" s="51">
        <f>SUM([1]Paragrafy!E1119)</f>
        <v>20000</v>
      </c>
      <c r="F1131" s="52">
        <f>ROUND([1]Paragrafy!$F1119,0)</f>
        <v>20000</v>
      </c>
      <c r="G1131" s="53">
        <f t="shared" si="299"/>
        <v>1</v>
      </c>
      <c r="H1131" s="51">
        <f t="shared" si="316"/>
        <v>20000</v>
      </c>
      <c r="I1131" s="51">
        <f t="shared" si="316"/>
        <v>20000</v>
      </c>
      <c r="J1131" s="51">
        <v>0</v>
      </c>
      <c r="K1131" s="51">
        <v>0</v>
      </c>
      <c r="L1131" s="51">
        <v>0</v>
      </c>
      <c r="M1131" s="51">
        <v>0</v>
      </c>
      <c r="N1131" s="54">
        <f>SUM(H1131)</f>
        <v>20000</v>
      </c>
      <c r="O1131" s="51">
        <f>SUM(I1131)</f>
        <v>20000</v>
      </c>
      <c r="P1131" s="51">
        <v>0</v>
      </c>
      <c r="Q1131" s="51">
        <v>0</v>
      </c>
      <c r="R1131" s="54">
        <v>0</v>
      </c>
      <c r="S1131" s="51">
        <v>0</v>
      </c>
      <c r="T1131" s="51">
        <v>0</v>
      </c>
      <c r="U1131" s="51">
        <v>0</v>
      </c>
      <c r="V1131" s="54">
        <v>0</v>
      </c>
      <c r="W1131" s="51">
        <v>0</v>
      </c>
      <c r="X1131" s="51">
        <v>0</v>
      </c>
      <c r="Y1131" s="51">
        <v>0</v>
      </c>
      <c r="Z1131" s="51">
        <v>0</v>
      </c>
      <c r="AA1131" s="51">
        <v>0</v>
      </c>
      <c r="AB1131" s="54">
        <v>0</v>
      </c>
      <c r="AC1131" s="55">
        <v>0</v>
      </c>
    </row>
    <row r="1132" spans="1:29" ht="36" customHeight="1">
      <c r="A1132" s="48"/>
      <c r="B1132" s="64"/>
      <c r="C1132" s="59">
        <v>2809</v>
      </c>
      <c r="D1132" s="60" t="s">
        <v>49</v>
      </c>
      <c r="E1132" s="51">
        <f>SUM([1]Paragrafy!E1120)</f>
        <v>204400</v>
      </c>
      <c r="F1132" s="52">
        <f>ROUND([1]Paragrafy!$F1120,0)</f>
        <v>202082</v>
      </c>
      <c r="G1132" s="53">
        <f t="shared" si="299"/>
        <v>0.98865949119373775</v>
      </c>
      <c r="H1132" s="51">
        <f t="shared" si="316"/>
        <v>204400</v>
      </c>
      <c r="I1132" s="51">
        <f t="shared" si="316"/>
        <v>202082</v>
      </c>
      <c r="J1132" s="51">
        <v>0</v>
      </c>
      <c r="K1132" s="51">
        <v>0</v>
      </c>
      <c r="L1132" s="51">
        <v>0</v>
      </c>
      <c r="M1132" s="51">
        <v>0</v>
      </c>
      <c r="N1132" s="54">
        <v>0</v>
      </c>
      <c r="O1132" s="51">
        <v>0</v>
      </c>
      <c r="P1132" s="51">
        <v>0</v>
      </c>
      <c r="Q1132" s="51">
        <v>0</v>
      </c>
      <c r="R1132" s="54">
        <f>SUM(H1132)</f>
        <v>204400</v>
      </c>
      <c r="S1132" s="51">
        <f>SUM(I1132)</f>
        <v>202082</v>
      </c>
      <c r="T1132" s="51">
        <v>0</v>
      </c>
      <c r="U1132" s="51">
        <v>0</v>
      </c>
      <c r="V1132" s="54">
        <v>0</v>
      </c>
      <c r="W1132" s="51">
        <v>0</v>
      </c>
      <c r="X1132" s="51">
        <v>0</v>
      </c>
      <c r="Y1132" s="51">
        <v>0</v>
      </c>
      <c r="Z1132" s="51">
        <v>0</v>
      </c>
      <c r="AA1132" s="51">
        <v>0</v>
      </c>
      <c r="AB1132" s="54">
        <v>0</v>
      </c>
      <c r="AC1132" s="55">
        <v>0</v>
      </c>
    </row>
    <row r="1133" spans="1:29" ht="47.25" customHeight="1">
      <c r="A1133" s="48"/>
      <c r="B1133" s="64"/>
      <c r="C1133" s="113" t="s">
        <v>59</v>
      </c>
      <c r="D1133" s="60" t="s">
        <v>47</v>
      </c>
      <c r="E1133" s="51">
        <f>SUM([1]Paragrafy!E1121)</f>
        <v>14925826</v>
      </c>
      <c r="F1133" s="52">
        <f>ROUND([1]Paragrafy!$F1121,0)</f>
        <v>14897720</v>
      </c>
      <c r="G1133" s="53">
        <f t="shared" si="299"/>
        <v>0.99811695513534726</v>
      </c>
      <c r="H1133" s="51">
        <v>0</v>
      </c>
      <c r="I1133" s="51">
        <v>0</v>
      </c>
      <c r="J1133" s="51">
        <v>0</v>
      </c>
      <c r="K1133" s="51">
        <v>0</v>
      </c>
      <c r="L1133" s="51">
        <v>0</v>
      </c>
      <c r="M1133" s="51">
        <v>0</v>
      </c>
      <c r="N1133" s="54">
        <v>0</v>
      </c>
      <c r="O1133" s="51">
        <v>0</v>
      </c>
      <c r="P1133" s="51">
        <v>0</v>
      </c>
      <c r="Q1133" s="51"/>
      <c r="R1133" s="54">
        <v>0</v>
      </c>
      <c r="S1133" s="51">
        <v>0</v>
      </c>
      <c r="T1133" s="51">
        <v>0</v>
      </c>
      <c r="U1133" s="51">
        <v>0</v>
      </c>
      <c r="V1133" s="54">
        <v>0</v>
      </c>
      <c r="W1133" s="51">
        <v>0</v>
      </c>
      <c r="X1133" s="51">
        <f>SUM(E1133)</f>
        <v>14925826</v>
      </c>
      <c r="Y1133" s="51">
        <f>SUM(F1133)</f>
        <v>14897720</v>
      </c>
      <c r="Z1133" s="51">
        <v>0</v>
      </c>
      <c r="AA1133" s="51">
        <v>0</v>
      </c>
      <c r="AB1133" s="54">
        <f>SUM(X1133)</f>
        <v>14925826</v>
      </c>
      <c r="AC1133" s="51">
        <f>SUM(Y1133)</f>
        <v>14897720</v>
      </c>
    </row>
    <row r="1134" spans="1:29" s="46" customFormat="1" ht="16.5" customHeight="1">
      <c r="A1134" s="65"/>
      <c r="B1134" s="196" t="s">
        <v>58</v>
      </c>
      <c r="C1134" s="110"/>
      <c r="D1134" s="39" t="s">
        <v>57</v>
      </c>
      <c r="E1134" s="162">
        <f>SUM(E1135:E1136)</f>
        <v>6982604</v>
      </c>
      <c r="F1134" s="163">
        <f>SUM(F1135:F1136)</f>
        <v>6971025</v>
      </c>
      <c r="G1134" s="58">
        <f t="shared" si="299"/>
        <v>0.99834173612022103</v>
      </c>
      <c r="H1134" s="162">
        <f t="shared" ref="H1134:AC1134" si="317">SUM(H1135:H1136)</f>
        <v>6689000</v>
      </c>
      <c r="I1134" s="162">
        <f t="shared" si="317"/>
        <v>6689000</v>
      </c>
      <c r="J1134" s="162">
        <f t="shared" si="317"/>
        <v>0</v>
      </c>
      <c r="K1134" s="162">
        <f t="shared" si="317"/>
        <v>0</v>
      </c>
      <c r="L1134" s="162">
        <f t="shared" si="317"/>
        <v>0</v>
      </c>
      <c r="M1134" s="162">
        <f t="shared" si="317"/>
        <v>0</v>
      </c>
      <c r="N1134" s="186">
        <f t="shared" si="317"/>
        <v>6689000</v>
      </c>
      <c r="O1134" s="162">
        <f t="shared" si="317"/>
        <v>6689000</v>
      </c>
      <c r="P1134" s="162">
        <f t="shared" si="317"/>
        <v>0</v>
      </c>
      <c r="Q1134" s="162">
        <f t="shared" si="317"/>
        <v>0</v>
      </c>
      <c r="R1134" s="186">
        <f t="shared" si="317"/>
        <v>0</v>
      </c>
      <c r="S1134" s="162">
        <f t="shared" si="317"/>
        <v>0</v>
      </c>
      <c r="T1134" s="162">
        <f t="shared" si="317"/>
        <v>0</v>
      </c>
      <c r="U1134" s="162">
        <f t="shared" si="317"/>
        <v>0</v>
      </c>
      <c r="V1134" s="186">
        <f t="shared" si="317"/>
        <v>0</v>
      </c>
      <c r="W1134" s="162">
        <f t="shared" si="317"/>
        <v>0</v>
      </c>
      <c r="X1134" s="162">
        <f t="shared" si="317"/>
        <v>293604</v>
      </c>
      <c r="Y1134" s="162">
        <f t="shared" si="317"/>
        <v>282025</v>
      </c>
      <c r="Z1134" s="162">
        <f t="shared" si="317"/>
        <v>293604</v>
      </c>
      <c r="AA1134" s="162">
        <f t="shared" si="317"/>
        <v>282025</v>
      </c>
      <c r="AB1134" s="186">
        <f t="shared" si="317"/>
        <v>0</v>
      </c>
      <c r="AC1134" s="162">
        <f t="shared" si="317"/>
        <v>0</v>
      </c>
    </row>
    <row r="1135" spans="1:29" ht="25.5">
      <c r="A1135" s="48"/>
      <c r="B1135" s="82"/>
      <c r="C1135" s="59">
        <v>2480</v>
      </c>
      <c r="D1135" s="60" t="s">
        <v>50</v>
      </c>
      <c r="E1135" s="51">
        <f>SUM([1]Paragrafy!E1123)</f>
        <v>6689000</v>
      </c>
      <c r="F1135" s="52">
        <f>ROUND([1]Paragrafy!$F1123,0)</f>
        <v>6689000</v>
      </c>
      <c r="G1135" s="53">
        <f t="shared" si="299"/>
        <v>1</v>
      </c>
      <c r="H1135" s="51">
        <f>SUM(E1135)</f>
        <v>6689000</v>
      </c>
      <c r="I1135" s="51">
        <f>SUM(F1135)</f>
        <v>6689000</v>
      </c>
      <c r="J1135" s="51">
        <v>0</v>
      </c>
      <c r="K1135" s="51">
        <v>0</v>
      </c>
      <c r="L1135" s="51">
        <v>0</v>
      </c>
      <c r="M1135" s="51">
        <v>0</v>
      </c>
      <c r="N1135" s="54">
        <f>SUM(H1135)</f>
        <v>6689000</v>
      </c>
      <c r="O1135" s="51">
        <f>SUM(I1135)</f>
        <v>6689000</v>
      </c>
      <c r="P1135" s="51">
        <v>0</v>
      </c>
      <c r="Q1135" s="51">
        <v>0</v>
      </c>
      <c r="R1135" s="54">
        <v>0</v>
      </c>
      <c r="S1135" s="51">
        <v>0</v>
      </c>
      <c r="T1135" s="51">
        <v>0</v>
      </c>
      <c r="U1135" s="51">
        <v>0</v>
      </c>
      <c r="V1135" s="54">
        <v>0</v>
      </c>
      <c r="W1135" s="51">
        <v>0</v>
      </c>
      <c r="X1135" s="51">
        <v>0</v>
      </c>
      <c r="Y1135" s="51">
        <v>0</v>
      </c>
      <c r="Z1135" s="51">
        <v>0</v>
      </c>
      <c r="AA1135" s="51">
        <v>0</v>
      </c>
      <c r="AB1135" s="54">
        <v>0</v>
      </c>
      <c r="AC1135" s="55">
        <v>0</v>
      </c>
    </row>
    <row r="1136" spans="1:29" ht="48.75" customHeight="1">
      <c r="A1136" s="48"/>
      <c r="B1136" s="82"/>
      <c r="C1136" s="59">
        <v>6220</v>
      </c>
      <c r="D1136" s="60" t="s">
        <v>48</v>
      </c>
      <c r="E1136" s="51">
        <f>SUM([1]Paragrafy!E1124)</f>
        <v>293604</v>
      </c>
      <c r="F1136" s="52">
        <f>ROUND([1]Paragrafy!$F1124,0)</f>
        <v>282025</v>
      </c>
      <c r="G1136" s="53">
        <f t="shared" si="299"/>
        <v>0.96056252639609818</v>
      </c>
      <c r="H1136" s="51">
        <v>0</v>
      </c>
      <c r="I1136" s="51">
        <v>0</v>
      </c>
      <c r="J1136" s="51">
        <v>0</v>
      </c>
      <c r="K1136" s="51">
        <v>0</v>
      </c>
      <c r="L1136" s="51">
        <v>0</v>
      </c>
      <c r="M1136" s="51">
        <v>0</v>
      </c>
      <c r="N1136" s="54">
        <v>0</v>
      </c>
      <c r="O1136" s="51">
        <v>0</v>
      </c>
      <c r="P1136" s="51">
        <v>0</v>
      </c>
      <c r="Q1136" s="51">
        <v>0</v>
      </c>
      <c r="R1136" s="54">
        <v>0</v>
      </c>
      <c r="S1136" s="51">
        <v>0</v>
      </c>
      <c r="T1136" s="51">
        <v>0</v>
      </c>
      <c r="U1136" s="51">
        <v>0</v>
      </c>
      <c r="V1136" s="54">
        <v>0</v>
      </c>
      <c r="W1136" s="51">
        <v>0</v>
      </c>
      <c r="X1136" s="51">
        <f>SUM(E1136)</f>
        <v>293604</v>
      </c>
      <c r="Y1136" s="51">
        <f>SUM(F1136)</f>
        <v>282025</v>
      </c>
      <c r="Z1136" s="51">
        <f>SUM(X1136)</f>
        <v>293604</v>
      </c>
      <c r="AA1136" s="51">
        <f>SUM(Y1136)</f>
        <v>282025</v>
      </c>
      <c r="AB1136" s="54">
        <v>0</v>
      </c>
      <c r="AC1136" s="55">
        <v>0</v>
      </c>
    </row>
    <row r="1137" spans="1:30" s="46" customFormat="1" ht="16.5" customHeight="1">
      <c r="A1137" s="65"/>
      <c r="B1137" s="196" t="s">
        <v>56</v>
      </c>
      <c r="C1137" s="110"/>
      <c r="D1137" s="39" t="s">
        <v>55</v>
      </c>
      <c r="E1137" s="162">
        <f>SUM(E1138:E1142)</f>
        <v>6638697</v>
      </c>
      <c r="F1137" s="163">
        <f>SUM(F1138:F1142)</f>
        <v>6578960</v>
      </c>
      <c r="G1137" s="58">
        <f t="shared" si="299"/>
        <v>0.99100169807418537</v>
      </c>
      <c r="H1137" s="162">
        <f t="shared" ref="H1137:AC1137" si="318">SUM(H1138:H1142)</f>
        <v>6360564</v>
      </c>
      <c r="I1137" s="162">
        <f t="shared" si="318"/>
        <v>6306427</v>
      </c>
      <c r="J1137" s="162">
        <f t="shared" si="318"/>
        <v>0</v>
      </c>
      <c r="K1137" s="162">
        <f t="shared" si="318"/>
        <v>0</v>
      </c>
      <c r="L1137" s="162">
        <f t="shared" si="318"/>
        <v>0</v>
      </c>
      <c r="M1137" s="162">
        <f t="shared" si="318"/>
        <v>0</v>
      </c>
      <c r="N1137" s="186">
        <f t="shared" si="318"/>
        <v>6288024</v>
      </c>
      <c r="O1137" s="162">
        <f t="shared" si="318"/>
        <v>6287152</v>
      </c>
      <c r="P1137" s="162">
        <f t="shared" si="318"/>
        <v>0</v>
      </c>
      <c r="Q1137" s="162">
        <f t="shared" si="318"/>
        <v>0</v>
      </c>
      <c r="R1137" s="186">
        <f t="shared" si="318"/>
        <v>72540</v>
      </c>
      <c r="S1137" s="162">
        <f t="shared" si="318"/>
        <v>19275</v>
      </c>
      <c r="T1137" s="162">
        <f t="shared" si="318"/>
        <v>0</v>
      </c>
      <c r="U1137" s="162">
        <f t="shared" si="318"/>
        <v>0</v>
      </c>
      <c r="V1137" s="186">
        <f t="shared" si="318"/>
        <v>0</v>
      </c>
      <c r="W1137" s="162">
        <f t="shared" si="318"/>
        <v>0</v>
      </c>
      <c r="X1137" s="162">
        <f t="shared" si="318"/>
        <v>278133</v>
      </c>
      <c r="Y1137" s="162">
        <f t="shared" si="318"/>
        <v>272533</v>
      </c>
      <c r="Z1137" s="162">
        <f t="shared" si="318"/>
        <v>100000</v>
      </c>
      <c r="AA1137" s="162">
        <f t="shared" si="318"/>
        <v>100000</v>
      </c>
      <c r="AB1137" s="186">
        <f t="shared" si="318"/>
        <v>178133</v>
      </c>
      <c r="AC1137" s="162">
        <f t="shared" si="318"/>
        <v>172533</v>
      </c>
    </row>
    <row r="1138" spans="1:30" ht="25.5">
      <c r="A1138" s="48"/>
      <c r="B1138" s="64"/>
      <c r="C1138" s="59">
        <v>2480</v>
      </c>
      <c r="D1138" s="60" t="s">
        <v>50</v>
      </c>
      <c r="E1138" s="51">
        <f>SUM([1]Paragrafy!E1126)</f>
        <v>5994909</v>
      </c>
      <c r="F1138" s="52">
        <f>ROUND([1]Paragrafy!$F1126,0)</f>
        <v>5994909</v>
      </c>
      <c r="G1138" s="53">
        <f t="shared" si="299"/>
        <v>1</v>
      </c>
      <c r="H1138" s="51">
        <f t="shared" ref="H1138:I1140" si="319">SUM(E1138)</f>
        <v>5994909</v>
      </c>
      <c r="I1138" s="51">
        <f t="shared" si="319"/>
        <v>5994909</v>
      </c>
      <c r="J1138" s="51">
        <v>0</v>
      </c>
      <c r="K1138" s="51">
        <v>0</v>
      </c>
      <c r="L1138" s="51">
        <v>0</v>
      </c>
      <c r="M1138" s="51">
        <v>0</v>
      </c>
      <c r="N1138" s="54">
        <f>SUM(H1138)</f>
        <v>5994909</v>
      </c>
      <c r="O1138" s="51">
        <f>SUM(I1138)</f>
        <v>5994909</v>
      </c>
      <c r="P1138" s="51">
        <v>0</v>
      </c>
      <c r="Q1138" s="51">
        <v>0</v>
      </c>
      <c r="R1138" s="54">
        <v>0</v>
      </c>
      <c r="S1138" s="51">
        <v>0</v>
      </c>
      <c r="T1138" s="51">
        <v>0</v>
      </c>
      <c r="U1138" s="51">
        <v>0</v>
      </c>
      <c r="V1138" s="54">
        <v>0</v>
      </c>
      <c r="W1138" s="51">
        <v>0</v>
      </c>
      <c r="X1138" s="51">
        <v>0</v>
      </c>
      <c r="Y1138" s="51">
        <v>0</v>
      </c>
      <c r="Z1138" s="51">
        <v>0</v>
      </c>
      <c r="AA1138" s="51">
        <v>0</v>
      </c>
      <c r="AB1138" s="54">
        <v>0</v>
      </c>
      <c r="AC1138" s="55">
        <v>0</v>
      </c>
    </row>
    <row r="1139" spans="1:30" s="2" customFormat="1" ht="36" customHeight="1">
      <c r="A1139" s="48"/>
      <c r="B1139" s="64"/>
      <c r="C1139" s="59">
        <v>2800</v>
      </c>
      <c r="D1139" s="60" t="s">
        <v>49</v>
      </c>
      <c r="E1139" s="51">
        <f>SUM([1]Paragrafy!E1127)</f>
        <v>293115</v>
      </c>
      <c r="F1139" s="52">
        <f>ROUND([1]Paragrafy!$F1127,0)</f>
        <v>292243</v>
      </c>
      <c r="G1139" s="53">
        <f t="shared" si="299"/>
        <v>0.997025058424168</v>
      </c>
      <c r="H1139" s="51">
        <f t="shared" si="319"/>
        <v>293115</v>
      </c>
      <c r="I1139" s="51">
        <f t="shared" si="319"/>
        <v>292243</v>
      </c>
      <c r="J1139" s="51">
        <v>0</v>
      </c>
      <c r="K1139" s="51">
        <v>0</v>
      </c>
      <c r="L1139" s="51">
        <v>0</v>
      </c>
      <c r="M1139" s="51">
        <v>0</v>
      </c>
      <c r="N1139" s="54">
        <f>SUM(H1139)</f>
        <v>293115</v>
      </c>
      <c r="O1139" s="51">
        <f>SUM(I1139)</f>
        <v>292243</v>
      </c>
      <c r="P1139" s="51">
        <v>0</v>
      </c>
      <c r="Q1139" s="51">
        <v>0</v>
      </c>
      <c r="R1139" s="54">
        <v>0</v>
      </c>
      <c r="S1139" s="51">
        <v>0</v>
      </c>
      <c r="T1139" s="51">
        <v>0</v>
      </c>
      <c r="U1139" s="51">
        <v>0</v>
      </c>
      <c r="V1139" s="54">
        <v>0</v>
      </c>
      <c r="W1139" s="51">
        <v>0</v>
      </c>
      <c r="X1139" s="51">
        <v>0</v>
      </c>
      <c r="Y1139" s="51">
        <v>0</v>
      </c>
      <c r="Z1139" s="51">
        <v>0</v>
      </c>
      <c r="AA1139" s="51">
        <v>0</v>
      </c>
      <c r="AB1139" s="51">
        <v>0</v>
      </c>
      <c r="AC1139" s="51">
        <v>0</v>
      </c>
    </row>
    <row r="1140" spans="1:30" s="2" customFormat="1" ht="37.5" customHeight="1">
      <c r="A1140" s="48"/>
      <c r="B1140" s="64"/>
      <c r="C1140" s="59">
        <v>2809</v>
      </c>
      <c r="D1140" s="60" t="s">
        <v>49</v>
      </c>
      <c r="E1140" s="51">
        <f>SUM([1]Paragrafy!E1128)</f>
        <v>72540</v>
      </c>
      <c r="F1140" s="52">
        <f>ROUND([1]Paragrafy!$F1128,0)</f>
        <v>19275</v>
      </c>
      <c r="G1140" s="53">
        <f t="shared" si="299"/>
        <v>0.26571546732837054</v>
      </c>
      <c r="H1140" s="51">
        <f t="shared" si="319"/>
        <v>72540</v>
      </c>
      <c r="I1140" s="51">
        <f t="shared" si="319"/>
        <v>19275</v>
      </c>
      <c r="J1140" s="51">
        <v>0</v>
      </c>
      <c r="K1140" s="51">
        <v>0</v>
      </c>
      <c r="L1140" s="51">
        <v>0</v>
      </c>
      <c r="M1140" s="51">
        <v>0</v>
      </c>
      <c r="N1140" s="54">
        <v>0</v>
      </c>
      <c r="O1140" s="51">
        <v>0</v>
      </c>
      <c r="P1140" s="51">
        <v>0</v>
      </c>
      <c r="Q1140" s="51">
        <v>0</v>
      </c>
      <c r="R1140" s="54">
        <f>SUM(H1140)</f>
        <v>72540</v>
      </c>
      <c r="S1140" s="51">
        <f>SUM(I1140)</f>
        <v>19275</v>
      </c>
      <c r="T1140" s="51">
        <v>0</v>
      </c>
      <c r="U1140" s="51">
        <v>0</v>
      </c>
      <c r="V1140" s="54">
        <v>0</v>
      </c>
      <c r="W1140" s="51">
        <v>0</v>
      </c>
      <c r="X1140" s="51">
        <v>0</v>
      </c>
      <c r="Y1140" s="51">
        <v>0</v>
      </c>
      <c r="Z1140" s="51">
        <v>0</v>
      </c>
      <c r="AA1140" s="51">
        <v>0</v>
      </c>
      <c r="AB1140" s="54">
        <v>0</v>
      </c>
      <c r="AC1140" s="55">
        <v>0</v>
      </c>
    </row>
    <row r="1141" spans="1:30" s="2" customFormat="1" ht="51">
      <c r="A1141" s="48"/>
      <c r="B1141" s="64"/>
      <c r="C1141" s="59">
        <v>6220</v>
      </c>
      <c r="D1141" s="60" t="s">
        <v>47</v>
      </c>
      <c r="E1141" s="51">
        <f>SUM([1]Paragrafy!E1129)</f>
        <v>100000</v>
      </c>
      <c r="F1141" s="52">
        <f>ROUND([1]Paragrafy!$F1129,0)</f>
        <v>100000</v>
      </c>
      <c r="G1141" s="53">
        <f t="shared" si="299"/>
        <v>1</v>
      </c>
      <c r="H1141" s="51">
        <v>0</v>
      </c>
      <c r="I1141" s="51">
        <v>0</v>
      </c>
      <c r="J1141" s="51">
        <v>0</v>
      </c>
      <c r="K1141" s="51">
        <v>0</v>
      </c>
      <c r="L1141" s="51">
        <v>0</v>
      </c>
      <c r="M1141" s="51">
        <v>0</v>
      </c>
      <c r="N1141" s="51">
        <v>0</v>
      </c>
      <c r="O1141" s="51">
        <v>0</v>
      </c>
      <c r="P1141" s="51">
        <v>0</v>
      </c>
      <c r="Q1141" s="51">
        <v>0</v>
      </c>
      <c r="R1141" s="51">
        <v>0</v>
      </c>
      <c r="S1141" s="51">
        <v>0</v>
      </c>
      <c r="T1141" s="51">
        <v>0</v>
      </c>
      <c r="U1141" s="51">
        <v>0</v>
      </c>
      <c r="V1141" s="51">
        <v>0</v>
      </c>
      <c r="W1141" s="51">
        <v>0</v>
      </c>
      <c r="X1141" s="51">
        <f>SUM(E1141)</f>
        <v>100000</v>
      </c>
      <c r="Y1141" s="51">
        <f>SUM(F1141)</f>
        <v>100000</v>
      </c>
      <c r="Z1141" s="51">
        <f>SUM(X1141)</f>
        <v>100000</v>
      </c>
      <c r="AA1141" s="51">
        <f>SUM(Y1141)</f>
        <v>100000</v>
      </c>
      <c r="AB1141" s="54">
        <v>0</v>
      </c>
      <c r="AC1141" s="55">
        <v>0</v>
      </c>
    </row>
    <row r="1142" spans="1:30" ht="48" customHeight="1">
      <c r="A1142" s="48"/>
      <c r="B1142" s="64"/>
      <c r="C1142" s="59">
        <v>6229</v>
      </c>
      <c r="D1142" s="60" t="s">
        <v>47</v>
      </c>
      <c r="E1142" s="51">
        <f>SUM([1]Paragrafy!E1130)</f>
        <v>178133</v>
      </c>
      <c r="F1142" s="52">
        <f>ROUND([1]Paragrafy!$F1130,0)</f>
        <v>172533</v>
      </c>
      <c r="G1142" s="53">
        <f t="shared" si="299"/>
        <v>0.96856281542443001</v>
      </c>
      <c r="H1142" s="51">
        <v>0</v>
      </c>
      <c r="I1142" s="51">
        <v>0</v>
      </c>
      <c r="J1142" s="51">
        <v>0</v>
      </c>
      <c r="K1142" s="51">
        <v>0</v>
      </c>
      <c r="L1142" s="51">
        <v>0</v>
      </c>
      <c r="M1142" s="51">
        <v>0</v>
      </c>
      <c r="N1142" s="54">
        <v>0</v>
      </c>
      <c r="O1142" s="51">
        <v>0</v>
      </c>
      <c r="P1142" s="51">
        <v>0</v>
      </c>
      <c r="Q1142" s="51">
        <v>0</v>
      </c>
      <c r="R1142" s="54">
        <v>0</v>
      </c>
      <c r="S1142" s="51">
        <v>0</v>
      </c>
      <c r="T1142" s="51">
        <v>0</v>
      </c>
      <c r="U1142" s="51">
        <v>0</v>
      </c>
      <c r="V1142" s="54">
        <v>0</v>
      </c>
      <c r="W1142" s="51">
        <v>0</v>
      </c>
      <c r="X1142" s="51">
        <f>SUM(E1142)</f>
        <v>178133</v>
      </c>
      <c r="Y1142" s="51">
        <f>SUM(F1142)</f>
        <v>172533</v>
      </c>
      <c r="Z1142" s="51">
        <v>0</v>
      </c>
      <c r="AA1142" s="51">
        <v>0</v>
      </c>
      <c r="AB1142" s="54">
        <f>SUM(X1142)</f>
        <v>178133</v>
      </c>
      <c r="AC1142" s="51">
        <f>SUM(Y1142)</f>
        <v>172533</v>
      </c>
    </row>
    <row r="1143" spans="1:30" s="87" customFormat="1" ht="16.5" customHeight="1">
      <c r="A1143" s="142"/>
      <c r="B1143" s="143" t="s">
        <v>54</v>
      </c>
      <c r="C1143" s="144"/>
      <c r="D1143" s="145" t="s">
        <v>53</v>
      </c>
      <c r="E1143" s="146">
        <f>SUM(E1144:E1146)</f>
        <v>3853094</v>
      </c>
      <c r="F1143" s="229">
        <f>SUM(F1144:F1146)</f>
        <v>3845094</v>
      </c>
      <c r="G1143" s="147">
        <f t="shared" ref="G1143:G1206" si="320">F1143/E1143</f>
        <v>0.99792374647491078</v>
      </c>
      <c r="H1143" s="146">
        <f t="shared" ref="H1143:AC1143" si="321">SUM(H1144:H1146)</f>
        <v>3375000</v>
      </c>
      <c r="I1143" s="146">
        <f t="shared" si="321"/>
        <v>3367000</v>
      </c>
      <c r="J1143" s="146">
        <f t="shared" si="321"/>
        <v>0</v>
      </c>
      <c r="K1143" s="146">
        <f t="shared" si="321"/>
        <v>0</v>
      </c>
      <c r="L1143" s="146">
        <f t="shared" si="321"/>
        <v>0</v>
      </c>
      <c r="M1143" s="146">
        <f t="shared" si="321"/>
        <v>0</v>
      </c>
      <c r="N1143" s="230">
        <f t="shared" si="321"/>
        <v>3375000</v>
      </c>
      <c r="O1143" s="146">
        <f t="shared" si="321"/>
        <v>3367000</v>
      </c>
      <c r="P1143" s="146">
        <f t="shared" si="321"/>
        <v>0</v>
      </c>
      <c r="Q1143" s="146">
        <f t="shared" si="321"/>
        <v>0</v>
      </c>
      <c r="R1143" s="230">
        <f t="shared" si="321"/>
        <v>0</v>
      </c>
      <c r="S1143" s="146">
        <f t="shared" si="321"/>
        <v>0</v>
      </c>
      <c r="T1143" s="146">
        <f t="shared" si="321"/>
        <v>0</v>
      </c>
      <c r="U1143" s="146">
        <f t="shared" si="321"/>
        <v>0</v>
      </c>
      <c r="V1143" s="230">
        <f t="shared" si="321"/>
        <v>0</v>
      </c>
      <c r="W1143" s="146">
        <f t="shared" si="321"/>
        <v>0</v>
      </c>
      <c r="X1143" s="146">
        <f t="shared" si="321"/>
        <v>478094</v>
      </c>
      <c r="Y1143" s="146">
        <f t="shared" si="321"/>
        <v>478094</v>
      </c>
      <c r="Z1143" s="146">
        <f t="shared" si="321"/>
        <v>0</v>
      </c>
      <c r="AA1143" s="146">
        <f t="shared" si="321"/>
        <v>0</v>
      </c>
      <c r="AB1143" s="230">
        <f t="shared" si="321"/>
        <v>478094</v>
      </c>
      <c r="AC1143" s="146">
        <f t="shared" si="321"/>
        <v>478094</v>
      </c>
    </row>
    <row r="1144" spans="1:30" ht="25.5">
      <c r="A1144" s="48"/>
      <c r="B1144" s="82"/>
      <c r="C1144" s="59">
        <v>2480</v>
      </c>
      <c r="D1144" s="60" t="s">
        <v>50</v>
      </c>
      <c r="E1144" s="51">
        <f>SUM([1]Paragrafy!E1132)</f>
        <v>3295000</v>
      </c>
      <c r="F1144" s="52">
        <f>ROUND([1]Paragrafy!$F1132,0)</f>
        <v>3295000</v>
      </c>
      <c r="G1144" s="53">
        <f t="shared" si="320"/>
        <v>1</v>
      </c>
      <c r="H1144" s="51">
        <f>SUM(E1144)</f>
        <v>3295000</v>
      </c>
      <c r="I1144" s="51">
        <f>SUM(F1144)</f>
        <v>3295000</v>
      </c>
      <c r="J1144" s="51">
        <v>0</v>
      </c>
      <c r="K1144" s="51">
        <v>0</v>
      </c>
      <c r="L1144" s="51">
        <v>0</v>
      </c>
      <c r="M1144" s="51"/>
      <c r="N1144" s="54">
        <f>SUM(H1144)</f>
        <v>3295000</v>
      </c>
      <c r="O1144" s="51">
        <f>SUM(I1144)</f>
        <v>3295000</v>
      </c>
      <c r="P1144" s="51">
        <v>0</v>
      </c>
      <c r="Q1144" s="51">
        <v>0</v>
      </c>
      <c r="R1144" s="54">
        <v>0</v>
      </c>
      <c r="S1144" s="51">
        <v>0</v>
      </c>
      <c r="T1144" s="51">
        <v>0</v>
      </c>
      <c r="U1144" s="51">
        <v>0</v>
      </c>
      <c r="V1144" s="54">
        <v>0</v>
      </c>
      <c r="W1144" s="51">
        <v>0</v>
      </c>
      <c r="X1144" s="51">
        <v>0</v>
      </c>
      <c r="Y1144" s="51">
        <v>0</v>
      </c>
      <c r="Z1144" s="51">
        <v>0</v>
      </c>
      <c r="AA1144" s="51">
        <v>0</v>
      </c>
      <c r="AB1144" s="54">
        <v>0</v>
      </c>
      <c r="AC1144" s="55">
        <v>0</v>
      </c>
    </row>
    <row r="1145" spans="1:30" ht="25.5" customHeight="1">
      <c r="A1145" s="63"/>
      <c r="B1145" s="82"/>
      <c r="C1145" s="101">
        <v>2800</v>
      </c>
      <c r="D1145" s="60" t="s">
        <v>49</v>
      </c>
      <c r="E1145" s="54">
        <f>SUM([1]Paragrafy!E1133)</f>
        <v>80000</v>
      </c>
      <c r="F1145" s="54">
        <f>ROUND([1]Paragrafy!$F1133,0)</f>
        <v>72000</v>
      </c>
      <c r="G1145" s="102">
        <f t="shared" si="320"/>
        <v>0.9</v>
      </c>
      <c r="H1145" s="54">
        <f>SUM(E1145)</f>
        <v>80000</v>
      </c>
      <c r="I1145" s="54">
        <f>SUM(F1145)</f>
        <v>72000</v>
      </c>
      <c r="J1145" s="54">
        <v>0</v>
      </c>
      <c r="K1145" s="54">
        <v>0</v>
      </c>
      <c r="L1145" s="54">
        <v>0</v>
      </c>
      <c r="M1145" s="54">
        <v>0</v>
      </c>
      <c r="N1145" s="54">
        <f>SUM(H1145)</f>
        <v>80000</v>
      </c>
      <c r="O1145" s="54">
        <f>SUM(I1145)</f>
        <v>72000</v>
      </c>
      <c r="P1145" s="54">
        <v>0</v>
      </c>
      <c r="Q1145" s="54">
        <v>0</v>
      </c>
      <c r="R1145" s="54">
        <v>0</v>
      </c>
      <c r="S1145" s="54">
        <v>0</v>
      </c>
      <c r="T1145" s="54">
        <v>0</v>
      </c>
      <c r="U1145" s="54">
        <v>0</v>
      </c>
      <c r="V1145" s="54">
        <v>0</v>
      </c>
      <c r="W1145" s="54">
        <v>0</v>
      </c>
      <c r="X1145" s="54">
        <v>0</v>
      </c>
      <c r="Y1145" s="54">
        <v>0</v>
      </c>
      <c r="Z1145" s="54">
        <v>0</v>
      </c>
      <c r="AA1145" s="54">
        <v>0</v>
      </c>
      <c r="AB1145" s="54">
        <v>0</v>
      </c>
      <c r="AC1145" s="51">
        <v>0</v>
      </c>
    </row>
    <row r="1146" spans="1:30" ht="48" customHeight="1">
      <c r="A1146" s="48"/>
      <c r="B1146" s="82"/>
      <c r="C1146" s="59">
        <v>6229</v>
      </c>
      <c r="D1146" s="60" t="s">
        <v>47</v>
      </c>
      <c r="E1146" s="51">
        <f>SUM([1]Paragrafy!E1134)</f>
        <v>478094</v>
      </c>
      <c r="F1146" s="52">
        <f>ROUND([1]Paragrafy!$F1134,0)</f>
        <v>478094</v>
      </c>
      <c r="G1146" s="53">
        <f t="shared" si="320"/>
        <v>1</v>
      </c>
      <c r="H1146" s="51">
        <v>0</v>
      </c>
      <c r="I1146" s="51">
        <v>0</v>
      </c>
      <c r="J1146" s="51">
        <v>0</v>
      </c>
      <c r="K1146" s="51">
        <v>0</v>
      </c>
      <c r="L1146" s="51">
        <v>0</v>
      </c>
      <c r="M1146" s="51">
        <v>0</v>
      </c>
      <c r="N1146" s="54">
        <v>0</v>
      </c>
      <c r="O1146" s="51">
        <v>0</v>
      </c>
      <c r="P1146" s="51">
        <v>0</v>
      </c>
      <c r="Q1146" s="51">
        <v>0</v>
      </c>
      <c r="R1146" s="54">
        <v>0</v>
      </c>
      <c r="S1146" s="51">
        <v>0</v>
      </c>
      <c r="T1146" s="51">
        <v>0</v>
      </c>
      <c r="U1146" s="51">
        <v>0</v>
      </c>
      <c r="V1146" s="54">
        <v>0</v>
      </c>
      <c r="W1146" s="51">
        <v>0</v>
      </c>
      <c r="X1146" s="51">
        <f>SUM(E1146)</f>
        <v>478094</v>
      </c>
      <c r="Y1146" s="51">
        <f>SUM(F1146)</f>
        <v>478094</v>
      </c>
      <c r="Z1146" s="51">
        <v>0</v>
      </c>
      <c r="AA1146" s="51">
        <v>0</v>
      </c>
      <c r="AB1146" s="54">
        <f>SUM(X1146)</f>
        <v>478094</v>
      </c>
      <c r="AC1146" s="51">
        <f>SUM(F1146)</f>
        <v>478094</v>
      </c>
    </row>
    <row r="1147" spans="1:30" s="46" customFormat="1" ht="16.5" customHeight="1">
      <c r="A1147" s="65"/>
      <c r="B1147" s="196" t="s">
        <v>52</v>
      </c>
      <c r="C1147" s="110"/>
      <c r="D1147" s="39" t="s">
        <v>51</v>
      </c>
      <c r="E1147" s="162">
        <f>SUM(E1148:E1153)</f>
        <v>14199176</v>
      </c>
      <c r="F1147" s="163">
        <f>SUM(F1148:F1153)</f>
        <v>14198712</v>
      </c>
      <c r="G1147" s="58">
        <f t="shared" si="320"/>
        <v>0.99996732204742023</v>
      </c>
      <c r="H1147" s="162">
        <f t="shared" ref="H1147:AC1147" si="322">SUM(H1148:H1153)</f>
        <v>13395607</v>
      </c>
      <c r="I1147" s="162">
        <f t="shared" si="322"/>
        <v>13395455</v>
      </c>
      <c r="J1147" s="162">
        <f t="shared" si="322"/>
        <v>0</v>
      </c>
      <c r="K1147" s="162">
        <f t="shared" si="322"/>
        <v>0</v>
      </c>
      <c r="L1147" s="162">
        <f t="shared" si="322"/>
        <v>0</v>
      </c>
      <c r="M1147" s="162">
        <f t="shared" si="322"/>
        <v>0</v>
      </c>
      <c r="N1147" s="162">
        <f t="shared" si="322"/>
        <v>13379341</v>
      </c>
      <c r="O1147" s="162">
        <f t="shared" si="322"/>
        <v>13379189</v>
      </c>
      <c r="P1147" s="162">
        <f t="shared" si="322"/>
        <v>0</v>
      </c>
      <c r="Q1147" s="162">
        <f t="shared" si="322"/>
        <v>0</v>
      </c>
      <c r="R1147" s="162">
        <f t="shared" si="322"/>
        <v>16266</v>
      </c>
      <c r="S1147" s="162">
        <f t="shared" si="322"/>
        <v>16266</v>
      </c>
      <c r="T1147" s="162">
        <f t="shared" si="322"/>
        <v>0</v>
      </c>
      <c r="U1147" s="162">
        <f t="shared" si="322"/>
        <v>0</v>
      </c>
      <c r="V1147" s="162">
        <f t="shared" si="322"/>
        <v>0</v>
      </c>
      <c r="W1147" s="162">
        <f t="shared" si="322"/>
        <v>0</v>
      </c>
      <c r="X1147" s="162">
        <f t="shared" si="322"/>
        <v>803569</v>
      </c>
      <c r="Y1147" s="162">
        <f t="shared" si="322"/>
        <v>803257</v>
      </c>
      <c r="Z1147" s="162">
        <f t="shared" si="322"/>
        <v>605074</v>
      </c>
      <c r="AA1147" s="162">
        <f t="shared" si="322"/>
        <v>604762</v>
      </c>
      <c r="AB1147" s="162">
        <f t="shared" si="322"/>
        <v>198495</v>
      </c>
      <c r="AC1147" s="162">
        <f t="shared" si="322"/>
        <v>198495</v>
      </c>
    </row>
    <row r="1148" spans="1:30" ht="25.5">
      <c r="A1148" s="48"/>
      <c r="B1148" s="82"/>
      <c r="C1148" s="59">
        <v>2480</v>
      </c>
      <c r="D1148" s="60" t="s">
        <v>50</v>
      </c>
      <c r="E1148" s="51">
        <f>SUM([1]Paragrafy!E1136)</f>
        <v>13343336</v>
      </c>
      <c r="F1148" s="52">
        <f>ROUND([1]Paragrafy!$F1136,0)</f>
        <v>13343336</v>
      </c>
      <c r="G1148" s="53">
        <f t="shared" si="320"/>
        <v>1</v>
      </c>
      <c r="H1148" s="51">
        <f t="shared" ref="H1148:I1150" si="323">SUM(E1148)</f>
        <v>13343336</v>
      </c>
      <c r="I1148" s="51">
        <f t="shared" si="323"/>
        <v>13343336</v>
      </c>
      <c r="J1148" s="51">
        <v>0</v>
      </c>
      <c r="K1148" s="51">
        <v>0</v>
      </c>
      <c r="L1148" s="51">
        <v>0</v>
      </c>
      <c r="M1148" s="51">
        <v>0</v>
      </c>
      <c r="N1148" s="54">
        <f>SUM(H1148)</f>
        <v>13343336</v>
      </c>
      <c r="O1148" s="51">
        <f>SUM(I1148)</f>
        <v>13343336</v>
      </c>
      <c r="P1148" s="51">
        <v>0</v>
      </c>
      <c r="Q1148" s="51">
        <v>0</v>
      </c>
      <c r="R1148" s="54">
        <v>0</v>
      </c>
      <c r="S1148" s="51">
        <v>0</v>
      </c>
      <c r="T1148" s="51">
        <v>0</v>
      </c>
      <c r="U1148" s="51">
        <v>0</v>
      </c>
      <c r="V1148" s="54">
        <v>0</v>
      </c>
      <c r="W1148" s="51">
        <v>0</v>
      </c>
      <c r="X1148" s="51">
        <v>0</v>
      </c>
      <c r="Y1148" s="51">
        <v>0</v>
      </c>
      <c r="Z1148" s="51">
        <v>0</v>
      </c>
      <c r="AA1148" s="51">
        <v>0</v>
      </c>
      <c r="AB1148" s="54">
        <v>0</v>
      </c>
      <c r="AC1148" s="55">
        <v>0</v>
      </c>
    </row>
    <row r="1149" spans="1:30" ht="36" customHeight="1">
      <c r="A1149" s="48"/>
      <c r="B1149" s="82"/>
      <c r="C1149" s="59">
        <v>2800</v>
      </c>
      <c r="D1149" s="60" t="s">
        <v>49</v>
      </c>
      <c r="E1149" s="51">
        <f>SUM([1]Paragrafy!E1137)</f>
        <v>36005</v>
      </c>
      <c r="F1149" s="52">
        <v>35853</v>
      </c>
      <c r="G1149" s="53">
        <f t="shared" si="320"/>
        <v>0.99577836411609499</v>
      </c>
      <c r="H1149" s="51">
        <f t="shared" si="323"/>
        <v>36005</v>
      </c>
      <c r="I1149" s="51">
        <f t="shared" si="323"/>
        <v>35853</v>
      </c>
      <c r="J1149" s="51">
        <v>0</v>
      </c>
      <c r="K1149" s="51">
        <v>0</v>
      </c>
      <c r="L1149" s="51">
        <v>0</v>
      </c>
      <c r="M1149" s="51">
        <v>0</v>
      </c>
      <c r="N1149" s="54">
        <f>SUM(H1149)</f>
        <v>36005</v>
      </c>
      <c r="O1149" s="51">
        <f>SUM(I1149)</f>
        <v>35853</v>
      </c>
      <c r="P1149" s="51">
        <v>0</v>
      </c>
      <c r="Q1149" s="51">
        <v>0</v>
      </c>
      <c r="R1149" s="54">
        <v>0</v>
      </c>
      <c r="S1149" s="51">
        <v>0</v>
      </c>
      <c r="T1149" s="51">
        <v>0</v>
      </c>
      <c r="U1149" s="51">
        <v>0</v>
      </c>
      <c r="V1149" s="54">
        <v>0</v>
      </c>
      <c r="W1149" s="51">
        <v>0</v>
      </c>
      <c r="X1149" s="51">
        <v>0</v>
      </c>
      <c r="Y1149" s="51">
        <v>0</v>
      </c>
      <c r="Z1149" s="51">
        <v>0</v>
      </c>
      <c r="AA1149" s="51">
        <v>0</v>
      </c>
      <c r="AB1149" s="51">
        <v>0</v>
      </c>
      <c r="AC1149" s="51">
        <v>0</v>
      </c>
    </row>
    <row r="1150" spans="1:30" ht="36" customHeight="1">
      <c r="A1150" s="48"/>
      <c r="B1150" s="82"/>
      <c r="C1150" s="59">
        <v>2806</v>
      </c>
      <c r="D1150" s="60" t="s">
        <v>49</v>
      </c>
      <c r="E1150" s="51">
        <f>SUM([1]Paragrafy!E1138)</f>
        <v>16266</v>
      </c>
      <c r="F1150" s="52">
        <f>ROUND([1]Paragrafy!$F1138,0)</f>
        <v>16266</v>
      </c>
      <c r="G1150" s="53">
        <f t="shared" si="320"/>
        <v>1</v>
      </c>
      <c r="H1150" s="51">
        <f t="shared" si="323"/>
        <v>16266</v>
      </c>
      <c r="I1150" s="51">
        <f t="shared" si="323"/>
        <v>16266</v>
      </c>
      <c r="J1150" s="51">
        <v>0</v>
      </c>
      <c r="K1150" s="51">
        <v>0</v>
      </c>
      <c r="L1150" s="51">
        <v>0</v>
      </c>
      <c r="M1150" s="51">
        <v>0</v>
      </c>
      <c r="N1150" s="54">
        <v>0</v>
      </c>
      <c r="O1150" s="51">
        <v>0</v>
      </c>
      <c r="P1150" s="51">
        <v>0</v>
      </c>
      <c r="Q1150" s="51">
        <v>0</v>
      </c>
      <c r="R1150" s="54">
        <f>SUM(H1150)</f>
        <v>16266</v>
      </c>
      <c r="S1150" s="51">
        <f>SUM(I1150)</f>
        <v>16266</v>
      </c>
      <c r="T1150" s="51">
        <v>0</v>
      </c>
      <c r="U1150" s="51">
        <v>0</v>
      </c>
      <c r="V1150" s="54">
        <v>0</v>
      </c>
      <c r="W1150" s="51">
        <v>0</v>
      </c>
      <c r="X1150" s="51">
        <v>0</v>
      </c>
      <c r="Y1150" s="51">
        <v>0</v>
      </c>
      <c r="Z1150" s="51">
        <v>0</v>
      </c>
      <c r="AA1150" s="51">
        <v>0</v>
      </c>
      <c r="AB1150" s="54">
        <v>0</v>
      </c>
      <c r="AC1150" s="51">
        <v>0</v>
      </c>
    </row>
    <row r="1151" spans="1:30" ht="51" customHeight="1">
      <c r="A1151" s="48"/>
      <c r="B1151" s="82"/>
      <c r="C1151" s="59">
        <v>6220</v>
      </c>
      <c r="D1151" s="60" t="s">
        <v>48</v>
      </c>
      <c r="E1151" s="51">
        <f>SUM([1]Paragrafy!E1139)</f>
        <v>605074</v>
      </c>
      <c r="F1151" s="52">
        <f>ROUND([1]Paragrafy!$F1139,0)</f>
        <v>604762</v>
      </c>
      <c r="G1151" s="53">
        <f t="shared" si="320"/>
        <v>0.99948436059060541</v>
      </c>
      <c r="H1151" s="51">
        <v>0</v>
      </c>
      <c r="I1151" s="51">
        <v>0</v>
      </c>
      <c r="J1151" s="51">
        <v>0</v>
      </c>
      <c r="K1151" s="51">
        <v>0</v>
      </c>
      <c r="L1151" s="51">
        <v>0</v>
      </c>
      <c r="M1151" s="51">
        <v>0</v>
      </c>
      <c r="N1151" s="54">
        <v>0</v>
      </c>
      <c r="O1151" s="51">
        <v>0</v>
      </c>
      <c r="P1151" s="51">
        <v>0</v>
      </c>
      <c r="Q1151" s="51">
        <v>0</v>
      </c>
      <c r="R1151" s="54">
        <v>0</v>
      </c>
      <c r="S1151" s="51">
        <v>0</v>
      </c>
      <c r="T1151" s="51">
        <v>0</v>
      </c>
      <c r="U1151" s="51">
        <v>0</v>
      </c>
      <c r="V1151" s="54">
        <v>0</v>
      </c>
      <c r="W1151" s="51">
        <v>0</v>
      </c>
      <c r="X1151" s="51">
        <f t="shared" ref="X1151:Y1153" si="324">SUM(E1151)</f>
        <v>605074</v>
      </c>
      <c r="Y1151" s="51">
        <f t="shared" si="324"/>
        <v>604762</v>
      </c>
      <c r="Z1151" s="51">
        <f>SUM(X1151)</f>
        <v>605074</v>
      </c>
      <c r="AA1151" s="51">
        <f>SUM(Y1151)</f>
        <v>604762</v>
      </c>
      <c r="AB1151" s="54">
        <v>0</v>
      </c>
      <c r="AC1151" s="55">
        <v>0</v>
      </c>
    </row>
    <row r="1152" spans="1:30" ht="47.25" customHeight="1">
      <c r="A1152" s="48"/>
      <c r="B1152" s="82"/>
      <c r="C1152" s="59">
        <v>6226</v>
      </c>
      <c r="D1152" s="60" t="s">
        <v>47</v>
      </c>
      <c r="E1152" s="51">
        <f>SUM([1]Paragrafy!E1140)</f>
        <v>185366</v>
      </c>
      <c r="F1152" s="52">
        <f>ROUND([1]Paragrafy!$F1140,0)</f>
        <v>185366</v>
      </c>
      <c r="G1152" s="53">
        <f t="shared" si="320"/>
        <v>1</v>
      </c>
      <c r="H1152" s="54">
        <v>0</v>
      </c>
      <c r="I1152" s="51">
        <v>0</v>
      </c>
      <c r="J1152" s="54">
        <v>0</v>
      </c>
      <c r="K1152" s="51">
        <v>0</v>
      </c>
      <c r="L1152" s="54">
        <v>0</v>
      </c>
      <c r="M1152" s="51">
        <v>0</v>
      </c>
      <c r="N1152" s="54">
        <v>0</v>
      </c>
      <c r="O1152" s="51">
        <v>0</v>
      </c>
      <c r="P1152" s="54">
        <v>0</v>
      </c>
      <c r="Q1152" s="51">
        <v>0</v>
      </c>
      <c r="R1152" s="54">
        <v>0</v>
      </c>
      <c r="S1152" s="51">
        <v>0</v>
      </c>
      <c r="T1152" s="54">
        <v>0</v>
      </c>
      <c r="U1152" s="51">
        <v>0</v>
      </c>
      <c r="V1152" s="54">
        <v>0</v>
      </c>
      <c r="W1152" s="51">
        <v>0</v>
      </c>
      <c r="X1152" s="54">
        <f t="shared" si="324"/>
        <v>185366</v>
      </c>
      <c r="Y1152" s="51">
        <f t="shared" si="324"/>
        <v>185366</v>
      </c>
      <c r="Z1152" s="54">
        <v>0</v>
      </c>
      <c r="AA1152" s="51">
        <v>0</v>
      </c>
      <c r="AB1152" s="54">
        <f>SUM(X1152)</f>
        <v>185366</v>
      </c>
      <c r="AC1152" s="51">
        <f>SUM(Y1152)</f>
        <v>185366</v>
      </c>
      <c r="AD1152" s="2"/>
    </row>
    <row r="1153" spans="1:30" ht="47.25" customHeight="1">
      <c r="A1153" s="48"/>
      <c r="B1153" s="82"/>
      <c r="C1153" s="59">
        <v>6229</v>
      </c>
      <c r="D1153" s="60" t="s">
        <v>47</v>
      </c>
      <c r="E1153" s="51">
        <f>SUM([1]Paragrafy!E1141)</f>
        <v>13129</v>
      </c>
      <c r="F1153" s="52">
        <f>ROUND([1]Paragrafy!$F1141,0)</f>
        <v>13129</v>
      </c>
      <c r="G1153" s="53">
        <f t="shared" si="320"/>
        <v>1</v>
      </c>
      <c r="H1153" s="54">
        <v>0</v>
      </c>
      <c r="I1153" s="54">
        <v>0</v>
      </c>
      <c r="J1153" s="54">
        <v>0</v>
      </c>
      <c r="K1153" s="54">
        <v>0</v>
      </c>
      <c r="L1153" s="54">
        <v>0</v>
      </c>
      <c r="M1153" s="54">
        <v>0</v>
      </c>
      <c r="N1153" s="54">
        <v>0</v>
      </c>
      <c r="O1153" s="54">
        <v>0</v>
      </c>
      <c r="P1153" s="54">
        <v>0</v>
      </c>
      <c r="Q1153" s="54">
        <v>0</v>
      </c>
      <c r="R1153" s="54">
        <v>0</v>
      </c>
      <c r="S1153" s="54">
        <v>0</v>
      </c>
      <c r="T1153" s="54">
        <v>0</v>
      </c>
      <c r="U1153" s="54">
        <v>0</v>
      </c>
      <c r="V1153" s="54">
        <v>0</v>
      </c>
      <c r="W1153" s="54">
        <v>0</v>
      </c>
      <c r="X1153" s="54">
        <f t="shared" si="324"/>
        <v>13129</v>
      </c>
      <c r="Y1153" s="51">
        <f t="shared" si="324"/>
        <v>13129</v>
      </c>
      <c r="Z1153" s="54">
        <v>0</v>
      </c>
      <c r="AA1153" s="51">
        <v>0</v>
      </c>
      <c r="AB1153" s="54">
        <f>SUM(X1153)</f>
        <v>13129</v>
      </c>
      <c r="AC1153" s="51">
        <f>SUM(Y1153)</f>
        <v>13129</v>
      </c>
      <c r="AD1153" s="2"/>
    </row>
    <row r="1154" spans="1:30" s="46" customFormat="1" ht="16.5" customHeight="1">
      <c r="A1154" s="65"/>
      <c r="B1154" s="38" t="s">
        <v>46</v>
      </c>
      <c r="C1154" s="110"/>
      <c r="D1154" s="39" t="s">
        <v>8</v>
      </c>
      <c r="E1154" s="162">
        <f>SUM(E1155:E1158)</f>
        <v>353800</v>
      </c>
      <c r="F1154" s="163">
        <f>SUM(F1155:F1158)</f>
        <v>353800</v>
      </c>
      <c r="G1154" s="58">
        <f t="shared" si="320"/>
        <v>1</v>
      </c>
      <c r="H1154" s="162">
        <f t="shared" ref="H1154:AC1154" si="325">SUM(H1155:H1158)</f>
        <v>353800</v>
      </c>
      <c r="I1154" s="162">
        <f t="shared" si="325"/>
        <v>353800</v>
      </c>
      <c r="J1154" s="162">
        <f t="shared" si="325"/>
        <v>0</v>
      </c>
      <c r="K1154" s="162">
        <f t="shared" si="325"/>
        <v>0</v>
      </c>
      <c r="L1154" s="162">
        <f t="shared" si="325"/>
        <v>50000</v>
      </c>
      <c r="M1154" s="162">
        <f t="shared" si="325"/>
        <v>50000</v>
      </c>
      <c r="N1154" s="186">
        <f t="shared" si="325"/>
        <v>195000</v>
      </c>
      <c r="O1154" s="162">
        <f t="shared" si="325"/>
        <v>195000</v>
      </c>
      <c r="P1154" s="162">
        <f t="shared" si="325"/>
        <v>108800</v>
      </c>
      <c r="Q1154" s="162">
        <f t="shared" si="325"/>
        <v>108800</v>
      </c>
      <c r="R1154" s="186">
        <f t="shared" si="325"/>
        <v>0</v>
      </c>
      <c r="S1154" s="162">
        <f t="shared" si="325"/>
        <v>0</v>
      </c>
      <c r="T1154" s="162">
        <f t="shared" si="325"/>
        <v>0</v>
      </c>
      <c r="U1154" s="162">
        <f t="shared" si="325"/>
        <v>0</v>
      </c>
      <c r="V1154" s="186">
        <f t="shared" si="325"/>
        <v>0</v>
      </c>
      <c r="W1154" s="162">
        <f t="shared" si="325"/>
        <v>0</v>
      </c>
      <c r="X1154" s="162">
        <f t="shared" si="325"/>
        <v>0</v>
      </c>
      <c r="Y1154" s="162">
        <f t="shared" si="325"/>
        <v>0</v>
      </c>
      <c r="Z1154" s="162">
        <f t="shared" si="325"/>
        <v>0</v>
      </c>
      <c r="AA1154" s="162">
        <f t="shared" si="325"/>
        <v>0</v>
      </c>
      <c r="AB1154" s="186">
        <f t="shared" si="325"/>
        <v>0</v>
      </c>
      <c r="AC1154" s="162">
        <f t="shared" si="325"/>
        <v>0</v>
      </c>
    </row>
    <row r="1155" spans="1:30" ht="37.5" customHeight="1">
      <c r="A1155" s="48"/>
      <c r="B1155" s="82"/>
      <c r="C1155" s="59">
        <v>2710</v>
      </c>
      <c r="D1155" s="60" t="s">
        <v>45</v>
      </c>
      <c r="E1155" s="51">
        <f>SUM([1]Paragrafy!E1143)</f>
        <v>195000</v>
      </c>
      <c r="F1155" s="52">
        <f>ROUND([1]Paragrafy!$F1143,0)</f>
        <v>195000</v>
      </c>
      <c r="G1155" s="53">
        <f t="shared" si="320"/>
        <v>1</v>
      </c>
      <c r="H1155" s="51">
        <f t="shared" ref="H1155:I1158" si="326">SUM(E1155)</f>
        <v>195000</v>
      </c>
      <c r="I1155" s="51">
        <f t="shared" si="326"/>
        <v>195000</v>
      </c>
      <c r="J1155" s="51">
        <v>0</v>
      </c>
      <c r="K1155" s="51">
        <v>0</v>
      </c>
      <c r="L1155" s="51">
        <v>0</v>
      </c>
      <c r="M1155" s="51">
        <v>0</v>
      </c>
      <c r="N1155" s="54">
        <f>SUM(H1155)</f>
        <v>195000</v>
      </c>
      <c r="O1155" s="51">
        <f>SUM(I1155)</f>
        <v>195000</v>
      </c>
      <c r="P1155" s="51">
        <v>0</v>
      </c>
      <c r="Q1155" s="51">
        <v>0</v>
      </c>
      <c r="R1155" s="54">
        <v>0</v>
      </c>
      <c r="S1155" s="51">
        <v>0</v>
      </c>
      <c r="T1155" s="51">
        <v>0</v>
      </c>
      <c r="U1155" s="51">
        <v>0</v>
      </c>
      <c r="V1155" s="54">
        <v>0</v>
      </c>
      <c r="W1155" s="51">
        <v>0</v>
      </c>
      <c r="X1155" s="51">
        <v>0</v>
      </c>
      <c r="Y1155" s="51">
        <v>0</v>
      </c>
      <c r="Z1155" s="51">
        <v>0</v>
      </c>
      <c r="AA1155" s="51">
        <v>0</v>
      </c>
      <c r="AB1155" s="54">
        <v>0</v>
      </c>
      <c r="AC1155" s="55">
        <v>0</v>
      </c>
    </row>
    <row r="1156" spans="1:30" ht="25.5">
      <c r="A1156" s="48"/>
      <c r="B1156" s="82"/>
      <c r="C1156" s="59">
        <v>3040</v>
      </c>
      <c r="D1156" s="60" t="s">
        <v>7</v>
      </c>
      <c r="E1156" s="51">
        <f>SUM([1]Paragrafy!E1144)</f>
        <v>50000</v>
      </c>
      <c r="F1156" s="52">
        <f>ROUND([1]Paragrafy!$F1144,0)</f>
        <v>50000</v>
      </c>
      <c r="G1156" s="53">
        <f t="shared" si="320"/>
        <v>1</v>
      </c>
      <c r="H1156" s="51">
        <f t="shared" si="326"/>
        <v>50000</v>
      </c>
      <c r="I1156" s="51">
        <f t="shared" si="326"/>
        <v>50000</v>
      </c>
      <c r="J1156" s="51">
        <v>0</v>
      </c>
      <c r="K1156" s="51">
        <v>0</v>
      </c>
      <c r="L1156" s="51">
        <v>0</v>
      </c>
      <c r="M1156" s="51">
        <v>0</v>
      </c>
      <c r="N1156" s="54">
        <v>0</v>
      </c>
      <c r="O1156" s="51">
        <v>0</v>
      </c>
      <c r="P1156" s="51">
        <f>SUM(H1156)</f>
        <v>50000</v>
      </c>
      <c r="Q1156" s="51">
        <f>SUM(I1156)</f>
        <v>50000</v>
      </c>
      <c r="R1156" s="54">
        <v>0</v>
      </c>
      <c r="S1156" s="51">
        <v>0</v>
      </c>
      <c r="T1156" s="51">
        <v>0</v>
      </c>
      <c r="U1156" s="51">
        <v>0</v>
      </c>
      <c r="V1156" s="54">
        <v>0</v>
      </c>
      <c r="W1156" s="51">
        <v>0</v>
      </c>
      <c r="X1156" s="51">
        <v>0</v>
      </c>
      <c r="Y1156" s="51">
        <v>0</v>
      </c>
      <c r="Z1156" s="51">
        <v>0</v>
      </c>
      <c r="AA1156" s="51">
        <v>0</v>
      </c>
      <c r="AB1156" s="54">
        <v>0</v>
      </c>
      <c r="AC1156" s="55">
        <v>0</v>
      </c>
    </row>
    <row r="1157" spans="1:30">
      <c r="A1157" s="48"/>
      <c r="B1157" s="82"/>
      <c r="C1157" s="59">
        <v>3250</v>
      </c>
      <c r="D1157" s="60" t="s">
        <v>6</v>
      </c>
      <c r="E1157" s="51">
        <f>SUM([1]Paragrafy!E1145)</f>
        <v>58800</v>
      </c>
      <c r="F1157" s="52">
        <f>ROUND([1]Paragrafy!$F1145,0)</f>
        <v>58800</v>
      </c>
      <c r="G1157" s="53">
        <f t="shared" si="320"/>
        <v>1</v>
      </c>
      <c r="H1157" s="51">
        <f t="shared" si="326"/>
        <v>58800</v>
      </c>
      <c r="I1157" s="51">
        <f t="shared" si="326"/>
        <v>58800</v>
      </c>
      <c r="J1157" s="51">
        <v>0</v>
      </c>
      <c r="K1157" s="51">
        <v>0</v>
      </c>
      <c r="L1157" s="51">
        <v>0</v>
      </c>
      <c r="M1157" s="51">
        <v>0</v>
      </c>
      <c r="N1157" s="54">
        <v>0</v>
      </c>
      <c r="O1157" s="51">
        <v>0</v>
      </c>
      <c r="P1157" s="51">
        <f>SUM(H1157)</f>
        <v>58800</v>
      </c>
      <c r="Q1157" s="51">
        <f>SUM(I1157)</f>
        <v>58800</v>
      </c>
      <c r="R1157" s="54">
        <v>0</v>
      </c>
      <c r="S1157" s="51">
        <v>0</v>
      </c>
      <c r="T1157" s="51">
        <v>0</v>
      </c>
      <c r="U1157" s="51">
        <v>0</v>
      </c>
      <c r="V1157" s="54">
        <v>0</v>
      </c>
      <c r="W1157" s="51">
        <v>0</v>
      </c>
      <c r="X1157" s="51">
        <v>0</v>
      </c>
      <c r="Y1157" s="51">
        <v>0</v>
      </c>
      <c r="Z1157" s="51">
        <v>0</v>
      </c>
      <c r="AA1157" s="51">
        <v>0</v>
      </c>
      <c r="AB1157" s="54">
        <v>0</v>
      </c>
      <c r="AC1157" s="55">
        <v>0</v>
      </c>
    </row>
    <row r="1158" spans="1:30">
      <c r="A1158" s="94"/>
      <c r="B1158" s="193"/>
      <c r="C1158" s="95">
        <v>4300</v>
      </c>
      <c r="D1158" s="115" t="s">
        <v>1</v>
      </c>
      <c r="E1158" s="99">
        <f>SUM([1]Paragrafy!E1146)</f>
        <v>50000</v>
      </c>
      <c r="F1158" s="52">
        <f>ROUND([1]Paragrafy!$F1146,0)</f>
        <v>50000</v>
      </c>
      <c r="G1158" s="98">
        <f t="shared" si="320"/>
        <v>1</v>
      </c>
      <c r="H1158" s="99">
        <f t="shared" si="326"/>
        <v>50000</v>
      </c>
      <c r="I1158" s="99">
        <f t="shared" si="326"/>
        <v>50000</v>
      </c>
      <c r="J1158" s="99">
        <v>0</v>
      </c>
      <c r="K1158" s="99">
        <v>0</v>
      </c>
      <c r="L1158" s="99">
        <f>SUM(H1158)</f>
        <v>50000</v>
      </c>
      <c r="M1158" s="99">
        <f>SUM(I1158)</f>
        <v>50000</v>
      </c>
      <c r="N1158" s="100">
        <v>0</v>
      </c>
      <c r="O1158" s="99">
        <v>0</v>
      </c>
      <c r="P1158" s="99">
        <v>0</v>
      </c>
      <c r="Q1158" s="99">
        <v>0</v>
      </c>
      <c r="R1158" s="100">
        <v>0</v>
      </c>
      <c r="S1158" s="99">
        <v>0</v>
      </c>
      <c r="T1158" s="99">
        <v>0</v>
      </c>
      <c r="U1158" s="99">
        <v>0</v>
      </c>
      <c r="V1158" s="100">
        <v>0</v>
      </c>
      <c r="W1158" s="99">
        <v>0</v>
      </c>
      <c r="X1158" s="99">
        <v>0</v>
      </c>
      <c r="Y1158" s="99">
        <v>0</v>
      </c>
      <c r="Z1158" s="99">
        <v>0</v>
      </c>
      <c r="AA1158" s="99">
        <v>0</v>
      </c>
      <c r="AB1158" s="100">
        <v>0</v>
      </c>
      <c r="AC1158" s="117">
        <v>0</v>
      </c>
    </row>
    <row r="1159" spans="1:30" ht="42.75" customHeight="1">
      <c r="A1159" s="28" t="s">
        <v>44</v>
      </c>
      <c r="B1159" s="121"/>
      <c r="C1159" s="182"/>
      <c r="D1159" s="123" t="s">
        <v>43</v>
      </c>
      <c r="E1159" s="183">
        <f>SUM(E1160)</f>
        <v>3146666</v>
      </c>
      <c r="F1159" s="189">
        <f>SUM(F1160)</f>
        <v>3122811</v>
      </c>
      <c r="G1159" s="32">
        <f t="shared" si="320"/>
        <v>0.99241896025825427</v>
      </c>
      <c r="H1159" s="183">
        <f t="shared" ref="H1159:AC1159" si="327">SUM(H1160)</f>
        <v>2405666</v>
      </c>
      <c r="I1159" s="183">
        <f t="shared" si="327"/>
        <v>2381972</v>
      </c>
      <c r="J1159" s="183">
        <f t="shared" si="327"/>
        <v>1450534</v>
      </c>
      <c r="K1159" s="183">
        <f t="shared" si="327"/>
        <v>1450191</v>
      </c>
      <c r="L1159" s="183">
        <f t="shared" si="327"/>
        <v>577442</v>
      </c>
      <c r="M1159" s="210">
        <f t="shared" si="327"/>
        <v>576976</v>
      </c>
      <c r="N1159" s="267">
        <f t="shared" si="327"/>
        <v>0</v>
      </c>
      <c r="O1159" s="210">
        <f t="shared" si="327"/>
        <v>0</v>
      </c>
      <c r="P1159" s="210">
        <f t="shared" si="327"/>
        <v>31767</v>
      </c>
      <c r="Q1159" s="210">
        <f t="shared" si="327"/>
        <v>31765</v>
      </c>
      <c r="R1159" s="267">
        <f t="shared" si="327"/>
        <v>345923</v>
      </c>
      <c r="S1159" s="210">
        <f t="shared" si="327"/>
        <v>323040</v>
      </c>
      <c r="T1159" s="210">
        <f t="shared" si="327"/>
        <v>0</v>
      </c>
      <c r="U1159" s="210">
        <f t="shared" si="327"/>
        <v>0</v>
      </c>
      <c r="V1159" s="267">
        <f t="shared" si="327"/>
        <v>0</v>
      </c>
      <c r="W1159" s="210">
        <f t="shared" si="327"/>
        <v>0</v>
      </c>
      <c r="X1159" s="210">
        <f t="shared" si="327"/>
        <v>741000</v>
      </c>
      <c r="Y1159" s="210">
        <f t="shared" si="327"/>
        <v>740839</v>
      </c>
      <c r="Z1159" s="210">
        <f t="shared" si="327"/>
        <v>741000</v>
      </c>
      <c r="AA1159" s="210">
        <f t="shared" si="327"/>
        <v>740839</v>
      </c>
      <c r="AB1159" s="267">
        <f t="shared" si="327"/>
        <v>0</v>
      </c>
      <c r="AC1159" s="210">
        <f t="shared" si="327"/>
        <v>0</v>
      </c>
    </row>
    <row r="1160" spans="1:30" s="46" customFormat="1" ht="16.5" customHeight="1">
      <c r="A1160" s="65"/>
      <c r="B1160" s="196" t="s">
        <v>42</v>
      </c>
      <c r="C1160" s="110"/>
      <c r="D1160" s="39" t="s">
        <v>41</v>
      </c>
      <c r="E1160" s="162">
        <f>SUM(E1161:E1205)</f>
        <v>3146666</v>
      </c>
      <c r="F1160" s="162">
        <f>SUM(F1161:F1205)</f>
        <v>3122811</v>
      </c>
      <c r="G1160" s="58">
        <f t="shared" si="320"/>
        <v>0.99241896025825427</v>
      </c>
      <c r="H1160" s="162">
        <f t="shared" ref="H1160:AC1160" si="328">SUM(H1161:H1205)</f>
        <v>2405666</v>
      </c>
      <c r="I1160" s="162">
        <f t="shared" si="328"/>
        <v>2381972</v>
      </c>
      <c r="J1160" s="162">
        <f t="shared" si="328"/>
        <v>1450534</v>
      </c>
      <c r="K1160" s="162">
        <f t="shared" si="328"/>
        <v>1450191</v>
      </c>
      <c r="L1160" s="162">
        <f t="shared" si="328"/>
        <v>577442</v>
      </c>
      <c r="M1160" s="162">
        <f t="shared" si="328"/>
        <v>576976</v>
      </c>
      <c r="N1160" s="186">
        <f t="shared" si="328"/>
        <v>0</v>
      </c>
      <c r="O1160" s="162">
        <f t="shared" si="328"/>
        <v>0</v>
      </c>
      <c r="P1160" s="162">
        <f t="shared" si="328"/>
        <v>31767</v>
      </c>
      <c r="Q1160" s="162">
        <f t="shared" si="328"/>
        <v>31765</v>
      </c>
      <c r="R1160" s="186">
        <f t="shared" si="328"/>
        <v>345923</v>
      </c>
      <c r="S1160" s="162">
        <f t="shared" si="328"/>
        <v>323040</v>
      </c>
      <c r="T1160" s="162">
        <f t="shared" si="328"/>
        <v>0</v>
      </c>
      <c r="U1160" s="162">
        <f t="shared" si="328"/>
        <v>0</v>
      </c>
      <c r="V1160" s="186">
        <f t="shared" si="328"/>
        <v>0</v>
      </c>
      <c r="W1160" s="162">
        <f t="shared" si="328"/>
        <v>0</v>
      </c>
      <c r="X1160" s="162">
        <f t="shared" si="328"/>
        <v>741000</v>
      </c>
      <c r="Y1160" s="162">
        <f t="shared" si="328"/>
        <v>740839</v>
      </c>
      <c r="Z1160" s="162">
        <f t="shared" si="328"/>
        <v>741000</v>
      </c>
      <c r="AA1160" s="162">
        <f t="shared" si="328"/>
        <v>740839</v>
      </c>
      <c r="AB1160" s="162">
        <f t="shared" si="328"/>
        <v>0</v>
      </c>
      <c r="AC1160" s="162">
        <f t="shared" si="328"/>
        <v>0</v>
      </c>
    </row>
    <row r="1161" spans="1:30" ht="12.75" customHeight="1">
      <c r="A1161" s="64"/>
      <c r="B1161" s="82"/>
      <c r="C1161" s="59">
        <v>3020</v>
      </c>
      <c r="D1161" s="60" t="s">
        <v>40</v>
      </c>
      <c r="E1161" s="51">
        <f>SUM([1]Paragrafy!E1149)</f>
        <v>31767</v>
      </c>
      <c r="F1161" s="52">
        <f>ROUND([1]Paragrafy!$F1149,0)</f>
        <v>31765</v>
      </c>
      <c r="G1161" s="53">
        <f t="shared" si="320"/>
        <v>0.99993704158403374</v>
      </c>
      <c r="H1161" s="51">
        <f t="shared" ref="H1161:H1203" si="329">SUM(E1161)</f>
        <v>31767</v>
      </c>
      <c r="I1161" s="51">
        <f t="shared" ref="I1161:I1203" si="330">SUM(F1161)</f>
        <v>31765</v>
      </c>
      <c r="J1161" s="51">
        <v>0</v>
      </c>
      <c r="K1161" s="51">
        <v>0</v>
      </c>
      <c r="L1161" s="51">
        <v>0</v>
      </c>
      <c r="M1161" s="51">
        <v>0</v>
      </c>
      <c r="N1161" s="54">
        <v>0</v>
      </c>
      <c r="O1161" s="51">
        <v>0</v>
      </c>
      <c r="P1161" s="51">
        <f>SUM(E1161)</f>
        <v>31767</v>
      </c>
      <c r="Q1161" s="51">
        <f>SUM(F1161)</f>
        <v>31765</v>
      </c>
      <c r="R1161" s="54">
        <v>0</v>
      </c>
      <c r="S1161" s="51">
        <v>0</v>
      </c>
      <c r="T1161" s="51">
        <v>0</v>
      </c>
      <c r="U1161" s="51">
        <v>0</v>
      </c>
      <c r="V1161" s="54">
        <v>0</v>
      </c>
      <c r="W1161" s="51">
        <v>0</v>
      </c>
      <c r="X1161" s="51">
        <v>0</v>
      </c>
      <c r="Y1161" s="51">
        <v>0</v>
      </c>
      <c r="Z1161" s="51">
        <v>0</v>
      </c>
      <c r="AA1161" s="51">
        <v>0</v>
      </c>
      <c r="AB1161" s="54">
        <v>0</v>
      </c>
      <c r="AC1161" s="55">
        <v>0</v>
      </c>
    </row>
    <row r="1162" spans="1:30">
      <c r="A1162" s="64"/>
      <c r="B1162" s="82"/>
      <c r="C1162" s="59">
        <v>4010</v>
      </c>
      <c r="D1162" s="60" t="s">
        <v>39</v>
      </c>
      <c r="E1162" s="51">
        <f>SUM([1]Paragrafy!E1150)</f>
        <v>1113046</v>
      </c>
      <c r="F1162" s="52">
        <f>ROUND([1]Paragrafy!$F1150,0)</f>
        <v>1113046</v>
      </c>
      <c r="G1162" s="53">
        <f t="shared" si="320"/>
        <v>1</v>
      </c>
      <c r="H1162" s="51">
        <f t="shared" si="329"/>
        <v>1113046</v>
      </c>
      <c r="I1162" s="51">
        <f t="shared" si="330"/>
        <v>1113046</v>
      </c>
      <c r="J1162" s="51">
        <f>SUM(H1162)</f>
        <v>1113046</v>
      </c>
      <c r="K1162" s="51">
        <f>SUM(F1162)</f>
        <v>1113046</v>
      </c>
      <c r="L1162" s="51">
        <v>0</v>
      </c>
      <c r="M1162" s="51">
        <v>0</v>
      </c>
      <c r="N1162" s="54">
        <v>0</v>
      </c>
      <c r="O1162" s="51">
        <v>0</v>
      </c>
      <c r="P1162" s="51">
        <v>0</v>
      </c>
      <c r="Q1162" s="51">
        <v>0</v>
      </c>
      <c r="R1162" s="54">
        <v>0</v>
      </c>
      <c r="S1162" s="51">
        <v>0</v>
      </c>
      <c r="T1162" s="51">
        <v>0</v>
      </c>
      <c r="U1162" s="51">
        <v>0</v>
      </c>
      <c r="V1162" s="54">
        <v>0</v>
      </c>
      <c r="W1162" s="51">
        <v>0</v>
      </c>
      <c r="X1162" s="51">
        <v>0</v>
      </c>
      <c r="Y1162" s="51">
        <v>0</v>
      </c>
      <c r="Z1162" s="51">
        <v>0</v>
      </c>
      <c r="AA1162" s="51">
        <v>0</v>
      </c>
      <c r="AB1162" s="54">
        <v>0</v>
      </c>
      <c r="AC1162" s="55">
        <v>0</v>
      </c>
    </row>
    <row r="1163" spans="1:30">
      <c r="A1163" s="64"/>
      <c r="B1163" s="82"/>
      <c r="C1163" s="59">
        <v>4018</v>
      </c>
      <c r="D1163" s="60" t="s">
        <v>39</v>
      </c>
      <c r="E1163" s="51">
        <f>SUM([1]Paragrafy!E1151)</f>
        <v>92076</v>
      </c>
      <c r="F1163" s="52">
        <f>ROUND([1]Paragrafy!$F1151,0)</f>
        <v>90707</v>
      </c>
      <c r="G1163" s="53">
        <f t="shared" si="320"/>
        <v>0.98513184760415307</v>
      </c>
      <c r="H1163" s="51">
        <f t="shared" si="329"/>
        <v>92076</v>
      </c>
      <c r="I1163" s="51">
        <f t="shared" si="330"/>
        <v>90707</v>
      </c>
      <c r="J1163" s="51">
        <v>0</v>
      </c>
      <c r="K1163" s="51">
        <v>0</v>
      </c>
      <c r="L1163" s="51">
        <v>0</v>
      </c>
      <c r="M1163" s="51">
        <v>0</v>
      </c>
      <c r="N1163" s="54">
        <v>0</v>
      </c>
      <c r="O1163" s="51">
        <v>0</v>
      </c>
      <c r="P1163" s="51">
        <v>0</v>
      </c>
      <c r="Q1163" s="51">
        <v>0</v>
      </c>
      <c r="R1163" s="54">
        <f>SUM(H1163)</f>
        <v>92076</v>
      </c>
      <c r="S1163" s="51">
        <f>SUM(I1163)</f>
        <v>90707</v>
      </c>
      <c r="T1163" s="51">
        <v>0</v>
      </c>
      <c r="U1163" s="51">
        <v>0</v>
      </c>
      <c r="V1163" s="54">
        <v>0</v>
      </c>
      <c r="W1163" s="51">
        <v>0</v>
      </c>
      <c r="X1163" s="51">
        <v>0</v>
      </c>
      <c r="Y1163" s="51">
        <v>0</v>
      </c>
      <c r="Z1163" s="51">
        <v>0</v>
      </c>
      <c r="AA1163" s="51">
        <v>0</v>
      </c>
      <c r="AB1163" s="51">
        <v>0</v>
      </c>
      <c r="AC1163" s="51">
        <v>0</v>
      </c>
    </row>
    <row r="1164" spans="1:30">
      <c r="A1164" s="64"/>
      <c r="B1164" s="82"/>
      <c r="C1164" s="59">
        <v>4019</v>
      </c>
      <c r="D1164" s="60" t="s">
        <v>39</v>
      </c>
      <c r="E1164" s="51">
        <f>SUM([1]Paragrafy!E1152)</f>
        <v>16249</v>
      </c>
      <c r="F1164" s="52">
        <f>ROUND([1]Paragrafy!$F1152,0)</f>
        <v>16007</v>
      </c>
      <c r="G1164" s="53">
        <f t="shared" si="320"/>
        <v>0.98510677580158779</v>
      </c>
      <c r="H1164" s="51">
        <f t="shared" si="329"/>
        <v>16249</v>
      </c>
      <c r="I1164" s="51">
        <f t="shared" si="330"/>
        <v>16007</v>
      </c>
      <c r="J1164" s="51">
        <v>0</v>
      </c>
      <c r="K1164" s="51">
        <v>0</v>
      </c>
      <c r="L1164" s="51">
        <v>0</v>
      </c>
      <c r="M1164" s="51">
        <v>0</v>
      </c>
      <c r="N1164" s="54">
        <v>0</v>
      </c>
      <c r="O1164" s="51">
        <v>0</v>
      </c>
      <c r="P1164" s="51">
        <v>0</v>
      </c>
      <c r="Q1164" s="51">
        <v>0</v>
      </c>
      <c r="R1164" s="54">
        <f>SUM(H1164)</f>
        <v>16249</v>
      </c>
      <c r="S1164" s="51">
        <f>SUM(I1164)</f>
        <v>16007</v>
      </c>
      <c r="T1164" s="51">
        <v>0</v>
      </c>
      <c r="U1164" s="51">
        <v>0</v>
      </c>
      <c r="V1164" s="54">
        <v>0</v>
      </c>
      <c r="W1164" s="51">
        <v>0</v>
      </c>
      <c r="X1164" s="51">
        <v>0</v>
      </c>
      <c r="Y1164" s="51">
        <v>0</v>
      </c>
      <c r="Z1164" s="51">
        <v>0</v>
      </c>
      <c r="AA1164" s="51">
        <v>0</v>
      </c>
      <c r="AB1164" s="54">
        <v>0</v>
      </c>
      <c r="AC1164" s="51">
        <v>0</v>
      </c>
    </row>
    <row r="1165" spans="1:30">
      <c r="A1165" s="64"/>
      <c r="B1165" s="82"/>
      <c r="C1165" s="59">
        <v>4040</v>
      </c>
      <c r="D1165" s="60" t="s">
        <v>38</v>
      </c>
      <c r="E1165" s="51">
        <f>SUM([1]Paragrafy!E1153)</f>
        <v>83880</v>
      </c>
      <c r="F1165" s="52">
        <f>ROUND([1]Paragrafy!$F1153,0)</f>
        <v>83878</v>
      </c>
      <c r="G1165" s="53">
        <f t="shared" si="320"/>
        <v>0.99997615641392468</v>
      </c>
      <c r="H1165" s="51">
        <f t="shared" si="329"/>
        <v>83880</v>
      </c>
      <c r="I1165" s="51">
        <f t="shared" si="330"/>
        <v>83878</v>
      </c>
      <c r="J1165" s="51">
        <f>SUM(H1165)</f>
        <v>83880</v>
      </c>
      <c r="K1165" s="51">
        <f>SUM(F1165)</f>
        <v>83878</v>
      </c>
      <c r="L1165" s="51">
        <v>0</v>
      </c>
      <c r="M1165" s="51">
        <v>0</v>
      </c>
      <c r="N1165" s="54">
        <v>0</v>
      </c>
      <c r="O1165" s="51">
        <v>0</v>
      </c>
      <c r="P1165" s="51">
        <v>0</v>
      </c>
      <c r="Q1165" s="51">
        <v>0</v>
      </c>
      <c r="R1165" s="54">
        <v>0</v>
      </c>
      <c r="S1165" s="51">
        <v>0</v>
      </c>
      <c r="T1165" s="51">
        <v>0</v>
      </c>
      <c r="U1165" s="51">
        <v>0</v>
      </c>
      <c r="V1165" s="54">
        <v>0</v>
      </c>
      <c r="W1165" s="51">
        <v>0</v>
      </c>
      <c r="X1165" s="51">
        <v>0</v>
      </c>
      <c r="Y1165" s="51">
        <v>0</v>
      </c>
      <c r="Z1165" s="51">
        <v>0</v>
      </c>
      <c r="AA1165" s="51">
        <v>0</v>
      </c>
      <c r="AB1165" s="54">
        <v>0</v>
      </c>
      <c r="AC1165" s="55">
        <v>0</v>
      </c>
    </row>
    <row r="1166" spans="1:30">
      <c r="A1166" s="64"/>
      <c r="B1166" s="82"/>
      <c r="C1166" s="59">
        <v>4048</v>
      </c>
      <c r="D1166" s="60" t="s">
        <v>38</v>
      </c>
      <c r="E1166" s="51">
        <f>SUM([1]Paragrafy!E1154)</f>
        <v>3061</v>
      </c>
      <c r="F1166" s="52">
        <f>ROUND([1]Paragrafy!$F1154,0)</f>
        <v>3061</v>
      </c>
      <c r="G1166" s="53">
        <f t="shared" si="320"/>
        <v>1</v>
      </c>
      <c r="H1166" s="51">
        <f t="shared" si="329"/>
        <v>3061</v>
      </c>
      <c r="I1166" s="51">
        <f t="shared" si="330"/>
        <v>3061</v>
      </c>
      <c r="J1166" s="51">
        <v>0</v>
      </c>
      <c r="K1166" s="51">
        <v>0</v>
      </c>
      <c r="L1166" s="51">
        <v>0</v>
      </c>
      <c r="M1166" s="51">
        <v>0</v>
      </c>
      <c r="N1166" s="54">
        <v>0</v>
      </c>
      <c r="O1166" s="51">
        <v>0</v>
      </c>
      <c r="P1166" s="51">
        <v>0</v>
      </c>
      <c r="Q1166" s="51">
        <v>0</v>
      </c>
      <c r="R1166" s="54">
        <f>SUM(H1166)</f>
        <v>3061</v>
      </c>
      <c r="S1166" s="51">
        <f>SUM(I1166)</f>
        <v>3061</v>
      </c>
      <c r="T1166" s="51">
        <v>0</v>
      </c>
      <c r="U1166" s="51">
        <v>0</v>
      </c>
      <c r="V1166" s="54">
        <v>0</v>
      </c>
      <c r="W1166" s="51">
        <v>0</v>
      </c>
      <c r="X1166" s="51">
        <v>0</v>
      </c>
      <c r="Y1166" s="51">
        <v>0</v>
      </c>
      <c r="Z1166" s="51">
        <v>0</v>
      </c>
      <c r="AA1166" s="51">
        <v>0</v>
      </c>
      <c r="AB1166" s="54">
        <v>0</v>
      </c>
      <c r="AC1166" s="55">
        <v>0</v>
      </c>
    </row>
    <row r="1167" spans="1:30">
      <c r="A1167" s="64"/>
      <c r="B1167" s="82"/>
      <c r="C1167" s="59">
        <v>4049</v>
      </c>
      <c r="D1167" s="60" t="s">
        <v>38</v>
      </c>
      <c r="E1167" s="51">
        <f>SUM([1]Paragrafy!E1155)</f>
        <v>541</v>
      </c>
      <c r="F1167" s="52">
        <f>ROUND([1]Paragrafy!$F1155,0)</f>
        <v>540</v>
      </c>
      <c r="G1167" s="53">
        <f t="shared" si="320"/>
        <v>0.99815157116451014</v>
      </c>
      <c r="H1167" s="51">
        <f t="shared" si="329"/>
        <v>541</v>
      </c>
      <c r="I1167" s="51">
        <f t="shared" si="330"/>
        <v>540</v>
      </c>
      <c r="J1167" s="51">
        <v>0</v>
      </c>
      <c r="K1167" s="51">
        <v>0</v>
      </c>
      <c r="L1167" s="51">
        <v>0</v>
      </c>
      <c r="M1167" s="51">
        <v>0</v>
      </c>
      <c r="N1167" s="54">
        <v>0</v>
      </c>
      <c r="O1167" s="51">
        <v>0</v>
      </c>
      <c r="P1167" s="51">
        <v>0</v>
      </c>
      <c r="Q1167" s="51">
        <v>0</v>
      </c>
      <c r="R1167" s="54">
        <f>SUM(H1167)</f>
        <v>541</v>
      </c>
      <c r="S1167" s="51">
        <f>SUM(I1167)</f>
        <v>540</v>
      </c>
      <c r="T1167" s="51">
        <v>0</v>
      </c>
      <c r="U1167" s="51">
        <v>0</v>
      </c>
      <c r="V1167" s="54">
        <v>0</v>
      </c>
      <c r="W1167" s="51">
        <v>0</v>
      </c>
      <c r="X1167" s="51">
        <v>0</v>
      </c>
      <c r="Y1167" s="51">
        <v>0</v>
      </c>
      <c r="Z1167" s="51">
        <v>0</v>
      </c>
      <c r="AA1167" s="51">
        <v>0</v>
      </c>
      <c r="AB1167" s="54">
        <v>0</v>
      </c>
      <c r="AC1167" s="55">
        <v>0</v>
      </c>
    </row>
    <row r="1168" spans="1:30">
      <c r="A1168" s="64"/>
      <c r="B1168" s="82"/>
      <c r="C1168" s="59">
        <v>4110</v>
      </c>
      <c r="D1168" s="60" t="s">
        <v>5</v>
      </c>
      <c r="E1168" s="51">
        <f>SUM([1]Paragrafy!E1156)</f>
        <v>207467</v>
      </c>
      <c r="F1168" s="52">
        <f>ROUND([1]Paragrafy!$F1156,0)</f>
        <v>207280</v>
      </c>
      <c r="G1168" s="53">
        <f t="shared" si="320"/>
        <v>0.99909865183378566</v>
      </c>
      <c r="H1168" s="51">
        <f t="shared" si="329"/>
        <v>207467</v>
      </c>
      <c r="I1168" s="51">
        <f t="shared" si="330"/>
        <v>207280</v>
      </c>
      <c r="J1168" s="51">
        <f>SUM(H1168)</f>
        <v>207467</v>
      </c>
      <c r="K1168" s="51">
        <f>SUM(F1168)</f>
        <v>207280</v>
      </c>
      <c r="L1168" s="51">
        <v>0</v>
      </c>
      <c r="M1168" s="51">
        <v>0</v>
      </c>
      <c r="N1168" s="54">
        <v>0</v>
      </c>
      <c r="O1168" s="51">
        <v>0</v>
      </c>
      <c r="P1168" s="51">
        <v>0</v>
      </c>
      <c r="Q1168" s="51">
        <v>0</v>
      </c>
      <c r="R1168" s="54">
        <v>0</v>
      </c>
      <c r="S1168" s="51">
        <v>0</v>
      </c>
      <c r="T1168" s="51">
        <v>0</v>
      </c>
      <c r="U1168" s="51">
        <v>0</v>
      </c>
      <c r="V1168" s="54">
        <v>0</v>
      </c>
      <c r="W1168" s="51">
        <v>0</v>
      </c>
      <c r="X1168" s="51">
        <v>0</v>
      </c>
      <c r="Y1168" s="51">
        <v>0</v>
      </c>
      <c r="Z1168" s="51">
        <v>0</v>
      </c>
      <c r="AA1168" s="51">
        <v>0</v>
      </c>
      <c r="AB1168" s="54">
        <v>0</v>
      </c>
      <c r="AC1168" s="55">
        <v>0</v>
      </c>
    </row>
    <row r="1169" spans="1:29">
      <c r="A1169" s="64"/>
      <c r="B1169" s="82"/>
      <c r="C1169" s="59">
        <v>4118</v>
      </c>
      <c r="D1169" s="60" t="s">
        <v>5</v>
      </c>
      <c r="E1169" s="51">
        <f>SUM([1]Paragrafy!E1157)</f>
        <v>16690</v>
      </c>
      <c r="F1169" s="52">
        <f>ROUND([1]Paragrafy!$F1157,0)</f>
        <v>16415</v>
      </c>
      <c r="G1169" s="53">
        <f t="shared" si="320"/>
        <v>0.98352306770521269</v>
      </c>
      <c r="H1169" s="51">
        <f t="shared" si="329"/>
        <v>16690</v>
      </c>
      <c r="I1169" s="51">
        <f t="shared" si="330"/>
        <v>16415</v>
      </c>
      <c r="J1169" s="51">
        <v>0</v>
      </c>
      <c r="K1169" s="51">
        <v>0</v>
      </c>
      <c r="L1169" s="51">
        <v>0</v>
      </c>
      <c r="M1169" s="51">
        <v>0</v>
      </c>
      <c r="N1169" s="54">
        <v>0</v>
      </c>
      <c r="O1169" s="51">
        <v>0</v>
      </c>
      <c r="P1169" s="51">
        <v>0</v>
      </c>
      <c r="Q1169" s="51">
        <v>0</v>
      </c>
      <c r="R1169" s="54">
        <f>SUM(H1169)</f>
        <v>16690</v>
      </c>
      <c r="S1169" s="51">
        <f>SUM(I1169)</f>
        <v>16415</v>
      </c>
      <c r="T1169" s="51">
        <v>0</v>
      </c>
      <c r="U1169" s="51">
        <v>0</v>
      </c>
      <c r="V1169" s="54">
        <v>0</v>
      </c>
      <c r="W1169" s="51">
        <v>0</v>
      </c>
      <c r="X1169" s="51">
        <v>0</v>
      </c>
      <c r="Y1169" s="51">
        <v>0</v>
      </c>
      <c r="Z1169" s="51">
        <v>0</v>
      </c>
      <c r="AA1169" s="51">
        <v>0</v>
      </c>
      <c r="AB1169" s="51">
        <v>0</v>
      </c>
      <c r="AC1169" s="51">
        <v>0</v>
      </c>
    </row>
    <row r="1170" spans="1:29">
      <c r="A1170" s="64"/>
      <c r="B1170" s="82"/>
      <c r="C1170" s="59">
        <v>4119</v>
      </c>
      <c r="D1170" s="60" t="s">
        <v>5</v>
      </c>
      <c r="E1170" s="51">
        <f>SUM([1]Paragrafy!E1158)</f>
        <v>2950</v>
      </c>
      <c r="F1170" s="52">
        <f>ROUND([1]Paragrafy!$F1158,0)</f>
        <v>2897</v>
      </c>
      <c r="G1170" s="53">
        <f t="shared" si="320"/>
        <v>0.9820338983050847</v>
      </c>
      <c r="H1170" s="51">
        <f t="shared" si="329"/>
        <v>2950</v>
      </c>
      <c r="I1170" s="51">
        <f t="shared" si="330"/>
        <v>2897</v>
      </c>
      <c r="J1170" s="51">
        <v>0</v>
      </c>
      <c r="K1170" s="51">
        <v>0</v>
      </c>
      <c r="L1170" s="51">
        <v>0</v>
      </c>
      <c r="M1170" s="51">
        <v>0</v>
      </c>
      <c r="N1170" s="54">
        <v>0</v>
      </c>
      <c r="O1170" s="51">
        <v>0</v>
      </c>
      <c r="P1170" s="51">
        <v>0</v>
      </c>
      <c r="Q1170" s="51">
        <v>0</v>
      </c>
      <c r="R1170" s="54">
        <f>SUM(H1170)</f>
        <v>2950</v>
      </c>
      <c r="S1170" s="51">
        <f>SUM(I1170)</f>
        <v>2897</v>
      </c>
      <c r="T1170" s="51">
        <v>0</v>
      </c>
      <c r="U1170" s="51">
        <v>0</v>
      </c>
      <c r="V1170" s="54">
        <v>0</v>
      </c>
      <c r="W1170" s="51">
        <v>0</v>
      </c>
      <c r="X1170" s="51">
        <v>0</v>
      </c>
      <c r="Y1170" s="51">
        <v>0</v>
      </c>
      <c r="Z1170" s="51">
        <v>0</v>
      </c>
      <c r="AA1170" s="51">
        <v>0</v>
      </c>
      <c r="AB1170" s="54">
        <v>0</v>
      </c>
      <c r="AC1170" s="51">
        <v>0</v>
      </c>
    </row>
    <row r="1171" spans="1:29">
      <c r="A1171" s="64"/>
      <c r="B1171" s="82"/>
      <c r="C1171" s="59">
        <v>4120</v>
      </c>
      <c r="D1171" s="60" t="s">
        <v>4</v>
      </c>
      <c r="E1171" s="51">
        <f>SUM([1]Paragrafy!E1159)</f>
        <v>23139</v>
      </c>
      <c r="F1171" s="52">
        <f>ROUND([1]Paragrafy!$F1159,0)</f>
        <v>22985</v>
      </c>
      <c r="G1171" s="53">
        <f t="shared" si="320"/>
        <v>0.99334456977397467</v>
      </c>
      <c r="H1171" s="51">
        <f t="shared" si="329"/>
        <v>23139</v>
      </c>
      <c r="I1171" s="51">
        <f t="shared" si="330"/>
        <v>22985</v>
      </c>
      <c r="J1171" s="51">
        <f>SUM(H1171)</f>
        <v>23139</v>
      </c>
      <c r="K1171" s="51">
        <f>SUM(F1171)</f>
        <v>22985</v>
      </c>
      <c r="L1171" s="51">
        <v>0</v>
      </c>
      <c r="M1171" s="51">
        <v>0</v>
      </c>
      <c r="N1171" s="54">
        <v>0</v>
      </c>
      <c r="O1171" s="51">
        <v>0</v>
      </c>
      <c r="P1171" s="51">
        <v>0</v>
      </c>
      <c r="Q1171" s="51">
        <v>0</v>
      </c>
      <c r="R1171" s="54">
        <v>0</v>
      </c>
      <c r="S1171" s="51">
        <v>0</v>
      </c>
      <c r="T1171" s="51">
        <v>0</v>
      </c>
      <c r="U1171" s="51">
        <v>0</v>
      </c>
      <c r="V1171" s="54">
        <v>0</v>
      </c>
      <c r="W1171" s="51">
        <v>0</v>
      </c>
      <c r="X1171" s="51">
        <v>0</v>
      </c>
      <c r="Y1171" s="51">
        <v>0</v>
      </c>
      <c r="Z1171" s="51">
        <v>0</v>
      </c>
      <c r="AA1171" s="51">
        <v>0</v>
      </c>
      <c r="AB1171" s="54">
        <v>0</v>
      </c>
      <c r="AC1171" s="55">
        <v>0</v>
      </c>
    </row>
    <row r="1172" spans="1:29">
      <c r="A1172" s="64"/>
      <c r="B1172" s="82"/>
      <c r="C1172" s="59">
        <v>4128</v>
      </c>
      <c r="D1172" s="60" t="s">
        <v>4</v>
      </c>
      <c r="E1172" s="51">
        <f>SUM([1]Paragrafy!E1160)</f>
        <v>2290</v>
      </c>
      <c r="F1172" s="52">
        <f>ROUND([1]Paragrafy!$F1160,0)</f>
        <v>2245</v>
      </c>
      <c r="G1172" s="53">
        <f t="shared" si="320"/>
        <v>0.98034934497816595</v>
      </c>
      <c r="H1172" s="51">
        <f t="shared" si="329"/>
        <v>2290</v>
      </c>
      <c r="I1172" s="51">
        <f t="shared" si="330"/>
        <v>2245</v>
      </c>
      <c r="J1172" s="51">
        <v>0</v>
      </c>
      <c r="K1172" s="51">
        <v>0</v>
      </c>
      <c r="L1172" s="51">
        <v>0</v>
      </c>
      <c r="M1172" s="51">
        <v>0</v>
      </c>
      <c r="N1172" s="54">
        <v>0</v>
      </c>
      <c r="O1172" s="51">
        <v>0</v>
      </c>
      <c r="P1172" s="51">
        <v>0</v>
      </c>
      <c r="Q1172" s="51">
        <v>0</v>
      </c>
      <c r="R1172" s="54">
        <f>SUM(H1172)</f>
        <v>2290</v>
      </c>
      <c r="S1172" s="51">
        <f>SUM(I1172)</f>
        <v>2245</v>
      </c>
      <c r="T1172" s="51">
        <v>0</v>
      </c>
      <c r="U1172" s="51">
        <v>0</v>
      </c>
      <c r="V1172" s="54">
        <v>0</v>
      </c>
      <c r="W1172" s="51">
        <v>0</v>
      </c>
      <c r="X1172" s="51">
        <v>0</v>
      </c>
      <c r="Y1172" s="51">
        <v>0</v>
      </c>
      <c r="Z1172" s="51">
        <v>0</v>
      </c>
      <c r="AA1172" s="51">
        <v>0</v>
      </c>
      <c r="AB1172" s="51">
        <v>0</v>
      </c>
      <c r="AC1172" s="51">
        <v>0</v>
      </c>
    </row>
    <row r="1173" spans="1:29">
      <c r="A1173" s="64"/>
      <c r="B1173" s="82"/>
      <c r="C1173" s="59">
        <v>4129</v>
      </c>
      <c r="D1173" s="60" t="s">
        <v>4</v>
      </c>
      <c r="E1173" s="51">
        <f>SUM([1]Paragrafy!E1161)</f>
        <v>410</v>
      </c>
      <c r="F1173" s="52">
        <f>ROUND([1]Paragrafy!$F1161,0)</f>
        <v>396</v>
      </c>
      <c r="G1173" s="53">
        <f t="shared" si="320"/>
        <v>0.96585365853658534</v>
      </c>
      <c r="H1173" s="51">
        <f t="shared" si="329"/>
        <v>410</v>
      </c>
      <c r="I1173" s="51">
        <f t="shared" si="330"/>
        <v>396</v>
      </c>
      <c r="J1173" s="51">
        <v>0</v>
      </c>
      <c r="K1173" s="51">
        <v>0</v>
      </c>
      <c r="L1173" s="51">
        <v>0</v>
      </c>
      <c r="M1173" s="51">
        <v>0</v>
      </c>
      <c r="N1173" s="54">
        <v>0</v>
      </c>
      <c r="O1173" s="51">
        <v>0</v>
      </c>
      <c r="P1173" s="51">
        <v>0</v>
      </c>
      <c r="Q1173" s="51">
        <v>0</v>
      </c>
      <c r="R1173" s="54">
        <f>SUM(H1173)</f>
        <v>410</v>
      </c>
      <c r="S1173" s="51">
        <f>SUM(I1173)</f>
        <v>396</v>
      </c>
      <c r="T1173" s="51">
        <v>0</v>
      </c>
      <c r="U1173" s="51">
        <v>0</v>
      </c>
      <c r="V1173" s="54">
        <v>0</v>
      </c>
      <c r="W1173" s="51">
        <v>0</v>
      </c>
      <c r="X1173" s="51">
        <v>0</v>
      </c>
      <c r="Y1173" s="51">
        <v>0</v>
      </c>
      <c r="Z1173" s="51">
        <v>0</v>
      </c>
      <c r="AA1173" s="51">
        <v>0</v>
      </c>
      <c r="AB1173" s="54">
        <v>0</v>
      </c>
      <c r="AC1173" s="51">
        <v>0</v>
      </c>
    </row>
    <row r="1174" spans="1:29">
      <c r="A1174" s="64"/>
      <c r="B1174" s="82"/>
      <c r="C1174" s="59">
        <v>4170</v>
      </c>
      <c r="D1174" s="60" t="s">
        <v>3</v>
      </c>
      <c r="E1174" s="51">
        <f>SUM([1]Paragrafy!E1162)</f>
        <v>23002</v>
      </c>
      <c r="F1174" s="52">
        <f>ROUND([1]Paragrafy!$F1162,0)</f>
        <v>23002</v>
      </c>
      <c r="G1174" s="53">
        <f t="shared" si="320"/>
        <v>1</v>
      </c>
      <c r="H1174" s="51">
        <f t="shared" si="329"/>
        <v>23002</v>
      </c>
      <c r="I1174" s="51">
        <f t="shared" si="330"/>
        <v>23002</v>
      </c>
      <c r="J1174" s="51">
        <f>SUM(H1174)</f>
        <v>23002</v>
      </c>
      <c r="K1174" s="51">
        <f>SUM(F1174)</f>
        <v>23002</v>
      </c>
      <c r="L1174" s="51">
        <v>0</v>
      </c>
      <c r="M1174" s="51">
        <v>0</v>
      </c>
      <c r="N1174" s="54">
        <v>0</v>
      </c>
      <c r="O1174" s="51">
        <v>0</v>
      </c>
      <c r="P1174" s="51">
        <v>0</v>
      </c>
      <c r="Q1174" s="51">
        <v>0</v>
      </c>
      <c r="R1174" s="54">
        <v>0</v>
      </c>
      <c r="S1174" s="51">
        <v>0</v>
      </c>
      <c r="T1174" s="51">
        <v>0</v>
      </c>
      <c r="U1174" s="51">
        <v>0</v>
      </c>
      <c r="V1174" s="54">
        <v>0</v>
      </c>
      <c r="W1174" s="51">
        <v>0</v>
      </c>
      <c r="X1174" s="51">
        <v>0</v>
      </c>
      <c r="Y1174" s="51">
        <v>0</v>
      </c>
      <c r="Z1174" s="51">
        <v>0</v>
      </c>
      <c r="AA1174" s="51">
        <v>0</v>
      </c>
      <c r="AB1174" s="54">
        <v>0</v>
      </c>
      <c r="AC1174" s="55">
        <v>0</v>
      </c>
    </row>
    <row r="1175" spans="1:29">
      <c r="A1175" s="64"/>
      <c r="B1175" s="82"/>
      <c r="C1175" s="59">
        <v>4210</v>
      </c>
      <c r="D1175" s="60" t="s">
        <v>2</v>
      </c>
      <c r="E1175" s="51">
        <f>SUM([1]Paragrafy!E1163)</f>
        <v>235473</v>
      </c>
      <c r="F1175" s="52">
        <f>ROUND([1]Paragrafy!$F1163,0)</f>
        <v>235472</v>
      </c>
      <c r="G1175" s="53">
        <f t="shared" si="320"/>
        <v>0.9999957532286079</v>
      </c>
      <c r="H1175" s="51">
        <f t="shared" si="329"/>
        <v>235473</v>
      </c>
      <c r="I1175" s="51">
        <f t="shared" si="330"/>
        <v>235472</v>
      </c>
      <c r="J1175" s="51">
        <v>0</v>
      </c>
      <c r="K1175" s="51">
        <v>0</v>
      </c>
      <c r="L1175" s="51">
        <f>SUM(H1175)</f>
        <v>235473</v>
      </c>
      <c r="M1175" s="51">
        <f>SUM(F1175)</f>
        <v>235472</v>
      </c>
      <c r="N1175" s="54">
        <v>0</v>
      </c>
      <c r="O1175" s="51">
        <v>0</v>
      </c>
      <c r="P1175" s="51">
        <v>0</v>
      </c>
      <c r="Q1175" s="51">
        <v>0</v>
      </c>
      <c r="R1175" s="54">
        <v>0</v>
      </c>
      <c r="S1175" s="51">
        <v>0</v>
      </c>
      <c r="T1175" s="51">
        <v>0</v>
      </c>
      <c r="U1175" s="51">
        <v>0</v>
      </c>
      <c r="V1175" s="54">
        <v>0</v>
      </c>
      <c r="W1175" s="51">
        <v>0</v>
      </c>
      <c r="X1175" s="51">
        <v>0</v>
      </c>
      <c r="Y1175" s="51">
        <v>0</v>
      </c>
      <c r="Z1175" s="51">
        <v>0</v>
      </c>
      <c r="AA1175" s="51">
        <v>0</v>
      </c>
      <c r="AB1175" s="54">
        <v>0</v>
      </c>
      <c r="AC1175" s="55">
        <v>0</v>
      </c>
    </row>
    <row r="1176" spans="1:29">
      <c r="A1176" s="64"/>
      <c r="B1176" s="82"/>
      <c r="C1176" s="59">
        <v>4218</v>
      </c>
      <c r="D1176" s="60" t="s">
        <v>2</v>
      </c>
      <c r="E1176" s="51">
        <f>SUM([1]Paragrafy!E1164)</f>
        <v>7880</v>
      </c>
      <c r="F1176" s="52">
        <f>ROUND([1]Paragrafy!$F1164,0)</f>
        <v>7878</v>
      </c>
      <c r="G1176" s="53">
        <f t="shared" si="320"/>
        <v>0.99974619289340105</v>
      </c>
      <c r="H1176" s="51">
        <f t="shared" si="329"/>
        <v>7880</v>
      </c>
      <c r="I1176" s="51">
        <f t="shared" si="330"/>
        <v>7878</v>
      </c>
      <c r="J1176" s="51">
        <v>0</v>
      </c>
      <c r="K1176" s="51">
        <v>0</v>
      </c>
      <c r="L1176" s="51">
        <v>0</v>
      </c>
      <c r="M1176" s="51">
        <v>0</v>
      </c>
      <c r="N1176" s="54">
        <v>0</v>
      </c>
      <c r="O1176" s="51">
        <v>0</v>
      </c>
      <c r="P1176" s="51">
        <v>0</v>
      </c>
      <c r="Q1176" s="51">
        <v>0</v>
      </c>
      <c r="R1176" s="54">
        <f>SUM(H1176)</f>
        <v>7880</v>
      </c>
      <c r="S1176" s="51">
        <f>SUM(I1176)</f>
        <v>7878</v>
      </c>
      <c r="T1176" s="51">
        <v>0</v>
      </c>
      <c r="U1176" s="51">
        <v>0</v>
      </c>
      <c r="V1176" s="54">
        <v>0</v>
      </c>
      <c r="W1176" s="51">
        <v>0</v>
      </c>
      <c r="X1176" s="51">
        <v>0</v>
      </c>
      <c r="Y1176" s="51">
        <v>0</v>
      </c>
      <c r="Z1176" s="51">
        <v>0</v>
      </c>
      <c r="AA1176" s="51">
        <v>0</v>
      </c>
      <c r="AB1176" s="51">
        <v>0</v>
      </c>
      <c r="AC1176" s="51">
        <v>0</v>
      </c>
    </row>
    <row r="1177" spans="1:29">
      <c r="A1177" s="64"/>
      <c r="B1177" s="82"/>
      <c r="C1177" s="59">
        <v>4219</v>
      </c>
      <c r="D1177" s="60" t="s">
        <v>2</v>
      </c>
      <c r="E1177" s="51">
        <f>SUM([1]Paragrafy!E1165)</f>
        <v>1390</v>
      </c>
      <c r="F1177" s="52">
        <f>ROUND([1]Paragrafy!$F1165,0)</f>
        <v>1389</v>
      </c>
      <c r="G1177" s="53">
        <f t="shared" si="320"/>
        <v>0.99928057553956839</v>
      </c>
      <c r="H1177" s="51">
        <f t="shared" si="329"/>
        <v>1390</v>
      </c>
      <c r="I1177" s="51">
        <f t="shared" si="330"/>
        <v>1389</v>
      </c>
      <c r="J1177" s="51">
        <v>0</v>
      </c>
      <c r="K1177" s="51">
        <v>0</v>
      </c>
      <c r="L1177" s="51">
        <v>0</v>
      </c>
      <c r="M1177" s="51">
        <v>0</v>
      </c>
      <c r="N1177" s="54">
        <v>0</v>
      </c>
      <c r="O1177" s="51">
        <v>0</v>
      </c>
      <c r="P1177" s="51">
        <v>0</v>
      </c>
      <c r="Q1177" s="51">
        <v>0</v>
      </c>
      <c r="R1177" s="54">
        <f>SUM(H1177)</f>
        <v>1390</v>
      </c>
      <c r="S1177" s="51">
        <f>SUM(I1177)</f>
        <v>1389</v>
      </c>
      <c r="T1177" s="51">
        <v>0</v>
      </c>
      <c r="U1177" s="51">
        <v>0</v>
      </c>
      <c r="V1177" s="54">
        <v>0</v>
      </c>
      <c r="W1177" s="51">
        <v>0</v>
      </c>
      <c r="X1177" s="51">
        <v>0</v>
      </c>
      <c r="Y1177" s="51">
        <v>0</v>
      </c>
      <c r="Z1177" s="51">
        <v>0</v>
      </c>
      <c r="AA1177" s="51">
        <v>0</v>
      </c>
      <c r="AB1177" s="54">
        <v>0</v>
      </c>
      <c r="AC1177" s="51">
        <v>0</v>
      </c>
    </row>
    <row r="1178" spans="1:29" ht="25.5">
      <c r="A1178" s="64"/>
      <c r="B1178" s="82"/>
      <c r="C1178" s="59">
        <v>4240</v>
      </c>
      <c r="D1178" s="60" t="s">
        <v>37</v>
      </c>
      <c r="E1178" s="51">
        <f>SUM([1]Paragrafy!E1166)</f>
        <v>11654</v>
      </c>
      <c r="F1178" s="52">
        <f>ROUND([1]Paragrafy!$F1166,0)</f>
        <v>11653</v>
      </c>
      <c r="G1178" s="53">
        <f t="shared" si="320"/>
        <v>0.99991419255191349</v>
      </c>
      <c r="H1178" s="51">
        <f t="shared" si="329"/>
        <v>11654</v>
      </c>
      <c r="I1178" s="51">
        <f t="shared" si="330"/>
        <v>11653</v>
      </c>
      <c r="J1178" s="51">
        <v>0</v>
      </c>
      <c r="K1178" s="51">
        <v>0</v>
      </c>
      <c r="L1178" s="51">
        <f>SUM(H1178)</f>
        <v>11654</v>
      </c>
      <c r="M1178" s="51">
        <f>SUM(F1178)</f>
        <v>11653</v>
      </c>
      <c r="N1178" s="54">
        <v>0</v>
      </c>
      <c r="O1178" s="51">
        <v>0</v>
      </c>
      <c r="P1178" s="51">
        <v>0</v>
      </c>
      <c r="Q1178" s="51">
        <v>0</v>
      </c>
      <c r="R1178" s="54">
        <v>0</v>
      </c>
      <c r="S1178" s="51">
        <v>0</v>
      </c>
      <c r="T1178" s="51">
        <v>0</v>
      </c>
      <c r="U1178" s="51">
        <v>0</v>
      </c>
      <c r="V1178" s="54">
        <v>0</v>
      </c>
      <c r="W1178" s="51">
        <v>0</v>
      </c>
      <c r="X1178" s="51">
        <v>0</v>
      </c>
      <c r="Y1178" s="51">
        <v>0</v>
      </c>
      <c r="Z1178" s="51">
        <v>0</v>
      </c>
      <c r="AA1178" s="51">
        <v>0</v>
      </c>
      <c r="AB1178" s="54">
        <v>0</v>
      </c>
      <c r="AC1178" s="55">
        <v>0</v>
      </c>
    </row>
    <row r="1179" spans="1:29">
      <c r="A1179" s="64"/>
      <c r="B1179" s="82"/>
      <c r="C1179" s="59">
        <v>4260</v>
      </c>
      <c r="D1179" s="60" t="s">
        <v>36</v>
      </c>
      <c r="E1179" s="51">
        <f>SUM([1]Paragrafy!E1167)</f>
        <v>61784</v>
      </c>
      <c r="F1179" s="52">
        <f>ROUND([1]Paragrafy!$F1167,0)</f>
        <v>61700</v>
      </c>
      <c r="G1179" s="53">
        <f t="shared" si="320"/>
        <v>0.99864042470542536</v>
      </c>
      <c r="H1179" s="51">
        <f t="shared" si="329"/>
        <v>61784</v>
      </c>
      <c r="I1179" s="51">
        <f t="shared" si="330"/>
        <v>61700</v>
      </c>
      <c r="J1179" s="51">
        <v>0</v>
      </c>
      <c r="K1179" s="51">
        <v>0</v>
      </c>
      <c r="L1179" s="51">
        <f>SUM(H1179)</f>
        <v>61784</v>
      </c>
      <c r="M1179" s="51">
        <f>SUM(F1179)</f>
        <v>61700</v>
      </c>
      <c r="N1179" s="54">
        <v>0</v>
      </c>
      <c r="O1179" s="51">
        <v>0</v>
      </c>
      <c r="P1179" s="51">
        <v>0</v>
      </c>
      <c r="Q1179" s="51">
        <v>0</v>
      </c>
      <c r="R1179" s="54">
        <v>0</v>
      </c>
      <c r="S1179" s="51">
        <v>0</v>
      </c>
      <c r="T1179" s="51">
        <v>0</v>
      </c>
      <c r="U1179" s="51">
        <v>0</v>
      </c>
      <c r="V1179" s="54">
        <v>0</v>
      </c>
      <c r="W1179" s="51">
        <v>0</v>
      </c>
      <c r="X1179" s="51">
        <v>0</v>
      </c>
      <c r="Y1179" s="51">
        <v>0</v>
      </c>
      <c r="Z1179" s="51">
        <v>0</v>
      </c>
      <c r="AA1179" s="51">
        <v>0</v>
      </c>
      <c r="AB1179" s="54">
        <v>0</v>
      </c>
      <c r="AC1179" s="55">
        <v>0</v>
      </c>
    </row>
    <row r="1180" spans="1:29">
      <c r="A1180" s="64"/>
      <c r="B1180" s="82"/>
      <c r="C1180" s="59">
        <v>4270</v>
      </c>
      <c r="D1180" s="60" t="s">
        <v>35</v>
      </c>
      <c r="E1180" s="51">
        <f>SUM([1]Paragrafy!E1168)</f>
        <v>10505</v>
      </c>
      <c r="F1180" s="52">
        <f>ROUND([1]Paragrafy!$F1168,0)</f>
        <v>10504</v>
      </c>
      <c r="G1180" s="53">
        <f t="shared" si="320"/>
        <v>0.99990480723465014</v>
      </c>
      <c r="H1180" s="51">
        <f t="shared" si="329"/>
        <v>10505</v>
      </c>
      <c r="I1180" s="51">
        <f t="shared" si="330"/>
        <v>10504</v>
      </c>
      <c r="J1180" s="51">
        <v>0</v>
      </c>
      <c r="K1180" s="51">
        <v>0</v>
      </c>
      <c r="L1180" s="51">
        <f>SUM(H1180)</f>
        <v>10505</v>
      </c>
      <c r="M1180" s="51">
        <f>SUM(F1180)</f>
        <v>10504</v>
      </c>
      <c r="N1180" s="54">
        <v>0</v>
      </c>
      <c r="O1180" s="51">
        <v>0</v>
      </c>
      <c r="P1180" s="51">
        <v>0</v>
      </c>
      <c r="Q1180" s="51">
        <v>0</v>
      </c>
      <c r="R1180" s="54">
        <v>0</v>
      </c>
      <c r="S1180" s="51">
        <v>0</v>
      </c>
      <c r="T1180" s="51">
        <v>0</v>
      </c>
      <c r="U1180" s="51">
        <v>0</v>
      </c>
      <c r="V1180" s="54">
        <v>0</v>
      </c>
      <c r="W1180" s="51">
        <v>0</v>
      </c>
      <c r="X1180" s="51">
        <v>0</v>
      </c>
      <c r="Y1180" s="51">
        <v>0</v>
      </c>
      <c r="Z1180" s="51">
        <v>0</v>
      </c>
      <c r="AA1180" s="51">
        <v>0</v>
      </c>
      <c r="AB1180" s="54">
        <v>0</v>
      </c>
      <c r="AC1180" s="55">
        <v>0</v>
      </c>
    </row>
    <row r="1181" spans="1:29">
      <c r="A1181" s="64"/>
      <c r="B1181" s="82"/>
      <c r="C1181" s="59">
        <v>4280</v>
      </c>
      <c r="D1181" s="60" t="s">
        <v>34</v>
      </c>
      <c r="E1181" s="51">
        <f>SUM([1]Paragrafy!E1169)</f>
        <v>1979</v>
      </c>
      <c r="F1181" s="52">
        <f>ROUND([1]Paragrafy!$F1169,0)</f>
        <v>1965</v>
      </c>
      <c r="G1181" s="53">
        <f t="shared" si="320"/>
        <v>0.99292572006063673</v>
      </c>
      <c r="H1181" s="51">
        <f t="shared" si="329"/>
        <v>1979</v>
      </c>
      <c r="I1181" s="51">
        <f t="shared" si="330"/>
        <v>1965</v>
      </c>
      <c r="J1181" s="51">
        <v>0</v>
      </c>
      <c r="K1181" s="51">
        <v>0</v>
      </c>
      <c r="L1181" s="51">
        <f>SUM(H1181)</f>
        <v>1979</v>
      </c>
      <c r="M1181" s="51">
        <f>SUM(F1181)</f>
        <v>1965</v>
      </c>
      <c r="N1181" s="54">
        <v>0</v>
      </c>
      <c r="O1181" s="51">
        <v>0</v>
      </c>
      <c r="P1181" s="51">
        <v>0</v>
      </c>
      <c r="Q1181" s="51">
        <v>0</v>
      </c>
      <c r="R1181" s="54">
        <v>0</v>
      </c>
      <c r="S1181" s="51">
        <v>0</v>
      </c>
      <c r="T1181" s="51">
        <v>0</v>
      </c>
      <c r="U1181" s="51">
        <v>0</v>
      </c>
      <c r="V1181" s="54">
        <v>0</v>
      </c>
      <c r="W1181" s="51">
        <v>0</v>
      </c>
      <c r="X1181" s="51">
        <v>0</v>
      </c>
      <c r="Y1181" s="51">
        <v>0</v>
      </c>
      <c r="Z1181" s="51">
        <v>0</v>
      </c>
      <c r="AA1181" s="51">
        <v>0</v>
      </c>
      <c r="AB1181" s="54">
        <v>0</v>
      </c>
      <c r="AC1181" s="51">
        <v>0</v>
      </c>
    </row>
    <row r="1182" spans="1:29">
      <c r="A1182" s="64"/>
      <c r="B1182" s="82"/>
      <c r="C1182" s="59">
        <v>4300</v>
      </c>
      <c r="D1182" s="60" t="s">
        <v>1</v>
      </c>
      <c r="E1182" s="51">
        <f>SUM([1]Paragrafy!E1170)</f>
        <v>130233</v>
      </c>
      <c r="F1182" s="52">
        <f>ROUND([1]Paragrafy!$F1170,0)</f>
        <v>130169</v>
      </c>
      <c r="G1182" s="53">
        <f t="shared" si="320"/>
        <v>0.99950857309591268</v>
      </c>
      <c r="H1182" s="51">
        <f t="shared" si="329"/>
        <v>130233</v>
      </c>
      <c r="I1182" s="51">
        <f t="shared" si="330"/>
        <v>130169</v>
      </c>
      <c r="J1182" s="51">
        <v>0</v>
      </c>
      <c r="K1182" s="51">
        <v>0</v>
      </c>
      <c r="L1182" s="51">
        <f>SUM(H1182)</f>
        <v>130233</v>
      </c>
      <c r="M1182" s="51">
        <f>SUM(F1182)</f>
        <v>130169</v>
      </c>
      <c r="N1182" s="54">
        <v>0</v>
      </c>
      <c r="O1182" s="51">
        <v>0</v>
      </c>
      <c r="P1182" s="51">
        <v>0</v>
      </c>
      <c r="Q1182" s="51">
        <v>0</v>
      </c>
      <c r="R1182" s="54">
        <v>0</v>
      </c>
      <c r="S1182" s="51">
        <v>0</v>
      </c>
      <c r="T1182" s="51">
        <v>0</v>
      </c>
      <c r="U1182" s="51">
        <v>0</v>
      </c>
      <c r="V1182" s="54">
        <v>0</v>
      </c>
      <c r="W1182" s="51">
        <v>0</v>
      </c>
      <c r="X1182" s="51">
        <v>0</v>
      </c>
      <c r="Y1182" s="51">
        <v>0</v>
      </c>
      <c r="Z1182" s="51">
        <v>0</v>
      </c>
      <c r="AA1182" s="51">
        <v>0</v>
      </c>
      <c r="AB1182" s="54">
        <v>0</v>
      </c>
      <c r="AC1182" s="55">
        <v>0</v>
      </c>
    </row>
    <row r="1183" spans="1:29">
      <c r="A1183" s="64"/>
      <c r="B1183" s="82"/>
      <c r="C1183" s="59">
        <v>4308</v>
      </c>
      <c r="D1183" s="60" t="s">
        <v>1</v>
      </c>
      <c r="E1183" s="51">
        <f>SUM([1]Paragrafy!E1171)</f>
        <v>158100</v>
      </c>
      <c r="F1183" s="52">
        <v>140784</v>
      </c>
      <c r="G1183" s="53">
        <f t="shared" si="320"/>
        <v>0.89047438330170781</v>
      </c>
      <c r="H1183" s="51">
        <f t="shared" si="329"/>
        <v>158100</v>
      </c>
      <c r="I1183" s="51">
        <f t="shared" si="330"/>
        <v>140784</v>
      </c>
      <c r="J1183" s="51">
        <v>0</v>
      </c>
      <c r="K1183" s="51">
        <v>0</v>
      </c>
      <c r="L1183" s="51">
        <v>0</v>
      </c>
      <c r="M1183" s="51">
        <v>0</v>
      </c>
      <c r="N1183" s="54">
        <v>0</v>
      </c>
      <c r="O1183" s="51">
        <v>0</v>
      </c>
      <c r="P1183" s="51">
        <v>0</v>
      </c>
      <c r="Q1183" s="51">
        <v>0</v>
      </c>
      <c r="R1183" s="54">
        <f>SUM(H1183)</f>
        <v>158100</v>
      </c>
      <c r="S1183" s="51">
        <f>SUM(I1183)</f>
        <v>140784</v>
      </c>
      <c r="T1183" s="51">
        <v>0</v>
      </c>
      <c r="U1183" s="51">
        <v>0</v>
      </c>
      <c r="V1183" s="54">
        <v>0</v>
      </c>
      <c r="W1183" s="51">
        <v>0</v>
      </c>
      <c r="X1183" s="51">
        <v>0</v>
      </c>
      <c r="Y1183" s="51">
        <v>0</v>
      </c>
      <c r="Z1183" s="51">
        <v>0</v>
      </c>
      <c r="AA1183" s="51">
        <v>0</v>
      </c>
      <c r="AB1183" s="51">
        <v>0</v>
      </c>
      <c r="AC1183" s="51">
        <v>0</v>
      </c>
    </row>
    <row r="1184" spans="1:29">
      <c r="A1184" s="64"/>
      <c r="B1184" s="82"/>
      <c r="C1184" s="59">
        <v>4309</v>
      </c>
      <c r="D1184" s="60" t="s">
        <v>1</v>
      </c>
      <c r="E1184" s="51">
        <f>SUM([1]Paragrafy!E1172)</f>
        <v>27900</v>
      </c>
      <c r="F1184" s="52">
        <f>ROUND([1]Paragrafy!$F1172,0)</f>
        <v>24545</v>
      </c>
      <c r="G1184" s="53">
        <f t="shared" si="320"/>
        <v>0.87974910394265238</v>
      </c>
      <c r="H1184" s="51">
        <f t="shared" si="329"/>
        <v>27900</v>
      </c>
      <c r="I1184" s="51">
        <f t="shared" si="330"/>
        <v>24545</v>
      </c>
      <c r="J1184" s="51">
        <v>0</v>
      </c>
      <c r="K1184" s="51">
        <v>0</v>
      </c>
      <c r="L1184" s="51">
        <v>0</v>
      </c>
      <c r="M1184" s="51">
        <v>0</v>
      </c>
      <c r="N1184" s="54">
        <v>0</v>
      </c>
      <c r="O1184" s="51">
        <v>0</v>
      </c>
      <c r="P1184" s="51">
        <v>0</v>
      </c>
      <c r="Q1184" s="51">
        <v>0</v>
      </c>
      <c r="R1184" s="54">
        <f>SUM(H1184)</f>
        <v>27900</v>
      </c>
      <c r="S1184" s="51">
        <f>SUM(I1184)</f>
        <v>24545</v>
      </c>
      <c r="T1184" s="51">
        <v>0</v>
      </c>
      <c r="U1184" s="51">
        <v>0</v>
      </c>
      <c r="V1184" s="54">
        <v>0</v>
      </c>
      <c r="W1184" s="51">
        <v>0</v>
      </c>
      <c r="X1184" s="51">
        <v>0</v>
      </c>
      <c r="Y1184" s="51">
        <v>0</v>
      </c>
      <c r="Z1184" s="51">
        <v>0</v>
      </c>
      <c r="AA1184" s="51">
        <v>0</v>
      </c>
      <c r="AB1184" s="51">
        <v>0</v>
      </c>
      <c r="AC1184" s="51">
        <v>0</v>
      </c>
    </row>
    <row r="1185" spans="1:29">
      <c r="A1185" s="64"/>
      <c r="B1185" s="82"/>
      <c r="C1185" s="59">
        <v>4350</v>
      </c>
      <c r="D1185" s="60" t="s">
        <v>33</v>
      </c>
      <c r="E1185" s="51">
        <f>SUM([1]Paragrafy!E1173)</f>
        <v>3920</v>
      </c>
      <c r="F1185" s="52">
        <f>ROUND([1]Paragrafy!$F1173,0)</f>
        <v>3912</v>
      </c>
      <c r="G1185" s="53">
        <f t="shared" si="320"/>
        <v>0.99795918367346936</v>
      </c>
      <c r="H1185" s="51">
        <f t="shared" si="329"/>
        <v>3920</v>
      </c>
      <c r="I1185" s="51">
        <f t="shared" si="330"/>
        <v>3912</v>
      </c>
      <c r="J1185" s="51">
        <v>0</v>
      </c>
      <c r="K1185" s="51">
        <v>0</v>
      </c>
      <c r="L1185" s="51">
        <f>SUM(H1185)</f>
        <v>3920</v>
      </c>
      <c r="M1185" s="51">
        <f>SUM(F1185)</f>
        <v>3912</v>
      </c>
      <c r="N1185" s="54">
        <v>0</v>
      </c>
      <c r="O1185" s="51">
        <v>0</v>
      </c>
      <c r="P1185" s="51">
        <v>0</v>
      </c>
      <c r="Q1185" s="51">
        <v>0</v>
      </c>
      <c r="R1185" s="54">
        <v>0</v>
      </c>
      <c r="S1185" s="51">
        <v>0</v>
      </c>
      <c r="T1185" s="51">
        <v>0</v>
      </c>
      <c r="U1185" s="51">
        <v>0</v>
      </c>
      <c r="V1185" s="54">
        <v>0</v>
      </c>
      <c r="W1185" s="51">
        <v>0</v>
      </c>
      <c r="X1185" s="51">
        <v>0</v>
      </c>
      <c r="Y1185" s="51">
        <v>0</v>
      </c>
      <c r="Z1185" s="51">
        <v>0</v>
      </c>
      <c r="AA1185" s="51">
        <v>0</v>
      </c>
      <c r="AB1185" s="54">
        <v>0</v>
      </c>
      <c r="AC1185" s="55">
        <v>0</v>
      </c>
    </row>
    <row r="1186" spans="1:29" ht="38.25">
      <c r="A1186" s="64"/>
      <c r="B1186" s="82"/>
      <c r="C1186" s="59">
        <v>4360</v>
      </c>
      <c r="D1186" s="60" t="s">
        <v>32</v>
      </c>
      <c r="E1186" s="51">
        <f>SUM([1]Paragrafy!E1174)</f>
        <v>13659</v>
      </c>
      <c r="F1186" s="52">
        <f>ROUND([1]Paragrafy!$F1174,0)</f>
        <v>13448</v>
      </c>
      <c r="G1186" s="53">
        <f t="shared" si="320"/>
        <v>0.98455230983234499</v>
      </c>
      <c r="H1186" s="51">
        <f t="shared" si="329"/>
        <v>13659</v>
      </c>
      <c r="I1186" s="51">
        <f t="shared" si="330"/>
        <v>13448</v>
      </c>
      <c r="J1186" s="51">
        <v>0</v>
      </c>
      <c r="K1186" s="51">
        <v>0</v>
      </c>
      <c r="L1186" s="51">
        <f>SUM(H1186)</f>
        <v>13659</v>
      </c>
      <c r="M1186" s="51">
        <f>SUM(F1186)</f>
        <v>13448</v>
      </c>
      <c r="N1186" s="54">
        <v>0</v>
      </c>
      <c r="O1186" s="51">
        <v>0</v>
      </c>
      <c r="P1186" s="51">
        <v>0</v>
      </c>
      <c r="Q1186" s="51">
        <v>0</v>
      </c>
      <c r="R1186" s="54">
        <v>0</v>
      </c>
      <c r="S1186" s="51">
        <v>0</v>
      </c>
      <c r="T1186" s="51">
        <v>0</v>
      </c>
      <c r="U1186" s="51">
        <v>0</v>
      </c>
      <c r="V1186" s="54">
        <v>0</v>
      </c>
      <c r="W1186" s="51">
        <v>0</v>
      </c>
      <c r="X1186" s="51">
        <v>0</v>
      </c>
      <c r="Y1186" s="51">
        <v>0</v>
      </c>
      <c r="Z1186" s="51">
        <v>0</v>
      </c>
      <c r="AA1186" s="51">
        <v>0</v>
      </c>
      <c r="AB1186" s="54">
        <v>0</v>
      </c>
      <c r="AC1186" s="55">
        <v>0</v>
      </c>
    </row>
    <row r="1187" spans="1:29" s="2" customFormat="1" ht="38.25">
      <c r="A1187" s="64"/>
      <c r="B1187" s="82"/>
      <c r="C1187" s="59">
        <v>4368</v>
      </c>
      <c r="D1187" s="60" t="s">
        <v>32</v>
      </c>
      <c r="E1187" s="51">
        <f>SUM([1]Paragrafy!E1175)</f>
        <v>1900</v>
      </c>
      <c r="F1187" s="52">
        <f>ROUND([1]Paragrafy!$F1175,0)</f>
        <v>1866</v>
      </c>
      <c r="G1187" s="53">
        <f t="shared" si="320"/>
        <v>0.9821052631578947</v>
      </c>
      <c r="H1187" s="51">
        <f t="shared" si="329"/>
        <v>1900</v>
      </c>
      <c r="I1187" s="51">
        <f t="shared" si="330"/>
        <v>1866</v>
      </c>
      <c r="J1187" s="51">
        <v>0</v>
      </c>
      <c r="K1187" s="51">
        <v>0</v>
      </c>
      <c r="L1187" s="51">
        <v>0</v>
      </c>
      <c r="M1187" s="51">
        <v>0</v>
      </c>
      <c r="N1187" s="54">
        <v>0</v>
      </c>
      <c r="O1187" s="51">
        <v>0</v>
      </c>
      <c r="P1187" s="51">
        <v>0</v>
      </c>
      <c r="Q1187" s="51">
        <v>0</v>
      </c>
      <c r="R1187" s="54">
        <f>SUM(H1187)</f>
        <v>1900</v>
      </c>
      <c r="S1187" s="51">
        <f>SUM(I1187)</f>
        <v>1866</v>
      </c>
      <c r="T1187" s="51">
        <v>0</v>
      </c>
      <c r="U1187" s="51">
        <v>0</v>
      </c>
      <c r="V1187" s="54">
        <v>0</v>
      </c>
      <c r="W1187" s="51">
        <v>0</v>
      </c>
      <c r="X1187" s="51">
        <v>0</v>
      </c>
      <c r="Y1187" s="51">
        <v>0</v>
      </c>
      <c r="Z1187" s="51">
        <v>0</v>
      </c>
      <c r="AA1187" s="51">
        <v>0</v>
      </c>
      <c r="AB1187" s="51">
        <v>0</v>
      </c>
      <c r="AC1187" s="51">
        <v>0</v>
      </c>
    </row>
    <row r="1188" spans="1:29" s="2" customFormat="1" ht="38.25">
      <c r="A1188" s="64"/>
      <c r="B1188" s="82"/>
      <c r="C1188" s="59">
        <v>4369</v>
      </c>
      <c r="D1188" s="60" t="s">
        <v>32</v>
      </c>
      <c r="E1188" s="51">
        <f>SUM([1]Paragrafy!E1176)</f>
        <v>340</v>
      </c>
      <c r="F1188" s="52">
        <f>ROUND([1]Paragrafy!$F1176,0)</f>
        <v>329</v>
      </c>
      <c r="G1188" s="53">
        <f t="shared" si="320"/>
        <v>0.96764705882352942</v>
      </c>
      <c r="H1188" s="51">
        <f t="shared" si="329"/>
        <v>340</v>
      </c>
      <c r="I1188" s="51">
        <f t="shared" si="330"/>
        <v>329</v>
      </c>
      <c r="J1188" s="51">
        <v>0</v>
      </c>
      <c r="K1188" s="51">
        <v>0</v>
      </c>
      <c r="L1188" s="51">
        <v>0</v>
      </c>
      <c r="M1188" s="51">
        <v>0</v>
      </c>
      <c r="N1188" s="54">
        <v>0</v>
      </c>
      <c r="O1188" s="51">
        <v>0</v>
      </c>
      <c r="P1188" s="51">
        <v>0</v>
      </c>
      <c r="Q1188" s="51">
        <v>0</v>
      </c>
      <c r="R1188" s="54">
        <f>SUM(H1188)</f>
        <v>340</v>
      </c>
      <c r="S1188" s="51">
        <f>SUM(I1188)</f>
        <v>329</v>
      </c>
      <c r="T1188" s="51">
        <v>0</v>
      </c>
      <c r="U1188" s="51">
        <v>0</v>
      </c>
      <c r="V1188" s="54">
        <v>0</v>
      </c>
      <c r="W1188" s="51">
        <v>0</v>
      </c>
      <c r="X1188" s="51">
        <v>0</v>
      </c>
      <c r="Y1188" s="51">
        <v>0</v>
      </c>
      <c r="Z1188" s="51">
        <v>0</v>
      </c>
      <c r="AA1188" s="51">
        <v>0</v>
      </c>
      <c r="AB1188" s="54">
        <v>0</v>
      </c>
      <c r="AC1188" s="51">
        <v>0</v>
      </c>
    </row>
    <row r="1189" spans="1:29" ht="38.25">
      <c r="A1189" s="64"/>
      <c r="B1189" s="82"/>
      <c r="C1189" s="59">
        <v>4370</v>
      </c>
      <c r="D1189" s="60" t="s">
        <v>31</v>
      </c>
      <c r="E1189" s="51">
        <f>SUM([1]Paragrafy!E1177)</f>
        <v>8149</v>
      </c>
      <c r="F1189" s="52">
        <f>ROUND([1]Paragrafy!$F1177,0)</f>
        <v>8081</v>
      </c>
      <c r="G1189" s="53">
        <f t="shared" si="320"/>
        <v>0.99165541784268008</v>
      </c>
      <c r="H1189" s="51">
        <f t="shared" si="329"/>
        <v>8149</v>
      </c>
      <c r="I1189" s="51">
        <f t="shared" si="330"/>
        <v>8081</v>
      </c>
      <c r="J1189" s="51">
        <v>0</v>
      </c>
      <c r="K1189" s="51">
        <v>0</v>
      </c>
      <c r="L1189" s="51">
        <f>SUM(H1189)</f>
        <v>8149</v>
      </c>
      <c r="M1189" s="51">
        <f>SUM(I1189)</f>
        <v>8081</v>
      </c>
      <c r="N1189" s="54">
        <v>0</v>
      </c>
      <c r="O1189" s="51">
        <v>0</v>
      </c>
      <c r="P1189" s="51">
        <v>0</v>
      </c>
      <c r="Q1189" s="51">
        <v>0</v>
      </c>
      <c r="R1189" s="54">
        <v>0</v>
      </c>
      <c r="S1189" s="51">
        <v>0</v>
      </c>
      <c r="T1189" s="51">
        <v>0</v>
      </c>
      <c r="U1189" s="51">
        <v>0</v>
      </c>
      <c r="V1189" s="54">
        <v>0</v>
      </c>
      <c r="W1189" s="51">
        <v>0</v>
      </c>
      <c r="X1189" s="51">
        <v>0</v>
      </c>
      <c r="Y1189" s="51">
        <v>0</v>
      </c>
      <c r="Z1189" s="51">
        <v>0</v>
      </c>
      <c r="AA1189" s="51">
        <v>0</v>
      </c>
      <c r="AB1189" s="54">
        <v>0</v>
      </c>
      <c r="AC1189" s="55">
        <v>0</v>
      </c>
    </row>
    <row r="1190" spans="1:29">
      <c r="A1190" s="64"/>
      <c r="B1190" s="82"/>
      <c r="C1190" s="59">
        <v>4410</v>
      </c>
      <c r="D1190" s="60" t="s">
        <v>30</v>
      </c>
      <c r="E1190" s="51">
        <f>SUM([1]Paragrafy!E1178)</f>
        <v>13641</v>
      </c>
      <c r="F1190" s="52">
        <f>ROUND([1]Paragrafy!$F1178,0)</f>
        <v>13631</v>
      </c>
      <c r="G1190" s="53">
        <f t="shared" si="320"/>
        <v>0.99926691591525552</v>
      </c>
      <c r="H1190" s="51">
        <f t="shared" si="329"/>
        <v>13641</v>
      </c>
      <c r="I1190" s="51">
        <f t="shared" si="330"/>
        <v>13631</v>
      </c>
      <c r="J1190" s="51">
        <v>0</v>
      </c>
      <c r="K1190" s="51">
        <v>0</v>
      </c>
      <c r="L1190" s="51">
        <f>SUM(H1190)</f>
        <v>13641</v>
      </c>
      <c r="M1190" s="51">
        <f>SUM(F1190)</f>
        <v>13631</v>
      </c>
      <c r="N1190" s="54">
        <v>0</v>
      </c>
      <c r="O1190" s="51">
        <v>0</v>
      </c>
      <c r="P1190" s="51">
        <v>0</v>
      </c>
      <c r="Q1190" s="51">
        <v>0</v>
      </c>
      <c r="R1190" s="54">
        <v>0</v>
      </c>
      <c r="S1190" s="51">
        <v>0</v>
      </c>
      <c r="T1190" s="51">
        <v>0</v>
      </c>
      <c r="U1190" s="51">
        <v>0</v>
      </c>
      <c r="V1190" s="54">
        <v>0</v>
      </c>
      <c r="W1190" s="51">
        <v>0</v>
      </c>
      <c r="X1190" s="51">
        <v>0</v>
      </c>
      <c r="Y1190" s="51">
        <v>0</v>
      </c>
      <c r="Z1190" s="51">
        <v>0</v>
      </c>
      <c r="AA1190" s="51">
        <v>0</v>
      </c>
      <c r="AB1190" s="54">
        <v>0</v>
      </c>
      <c r="AC1190" s="55">
        <v>0</v>
      </c>
    </row>
    <row r="1191" spans="1:29">
      <c r="A1191" s="64"/>
      <c r="B1191" s="82"/>
      <c r="C1191" s="59">
        <v>4418</v>
      </c>
      <c r="D1191" s="60" t="s">
        <v>30</v>
      </c>
      <c r="E1191" s="51">
        <f>SUM([1]Paragrafy!E1179)</f>
        <v>455</v>
      </c>
      <c r="F1191" s="52">
        <f>ROUND([1]Paragrafy!$F1179,0)</f>
        <v>314</v>
      </c>
      <c r="G1191" s="53">
        <f t="shared" si="320"/>
        <v>0.6901098901098901</v>
      </c>
      <c r="H1191" s="51">
        <f t="shared" si="329"/>
        <v>455</v>
      </c>
      <c r="I1191" s="51">
        <f t="shared" si="330"/>
        <v>314</v>
      </c>
      <c r="J1191" s="51">
        <v>0</v>
      </c>
      <c r="K1191" s="51">
        <v>0</v>
      </c>
      <c r="L1191" s="51">
        <v>0</v>
      </c>
      <c r="M1191" s="51">
        <v>0</v>
      </c>
      <c r="N1191" s="54">
        <v>0</v>
      </c>
      <c r="O1191" s="51">
        <v>0</v>
      </c>
      <c r="P1191" s="51">
        <v>0</v>
      </c>
      <c r="Q1191" s="51">
        <v>0</v>
      </c>
      <c r="R1191" s="54">
        <f>SUM(H1191)</f>
        <v>455</v>
      </c>
      <c r="S1191" s="51">
        <f>SUM(I1191)</f>
        <v>314</v>
      </c>
      <c r="T1191" s="51">
        <v>0</v>
      </c>
      <c r="U1191" s="51">
        <v>0</v>
      </c>
      <c r="V1191" s="54">
        <v>0</v>
      </c>
      <c r="W1191" s="51">
        <v>0</v>
      </c>
      <c r="X1191" s="51">
        <v>0</v>
      </c>
      <c r="Y1191" s="51">
        <v>0</v>
      </c>
      <c r="Z1191" s="51">
        <v>0</v>
      </c>
      <c r="AA1191" s="51">
        <v>0</v>
      </c>
      <c r="AB1191" s="51">
        <v>0</v>
      </c>
      <c r="AC1191" s="51">
        <v>0</v>
      </c>
    </row>
    <row r="1192" spans="1:29">
      <c r="A1192" s="64"/>
      <c r="B1192" s="82"/>
      <c r="C1192" s="59">
        <v>4419</v>
      </c>
      <c r="D1192" s="60" t="s">
        <v>30</v>
      </c>
      <c r="E1192" s="51">
        <f>SUM([1]Paragrafy!E1180)</f>
        <v>75</v>
      </c>
      <c r="F1192" s="52">
        <f>ROUND([1]Paragrafy!$F1180,0)</f>
        <v>55</v>
      </c>
      <c r="G1192" s="53">
        <f t="shared" si="320"/>
        <v>0.73333333333333328</v>
      </c>
      <c r="H1192" s="51">
        <f t="shared" si="329"/>
        <v>75</v>
      </c>
      <c r="I1192" s="51">
        <f t="shared" si="330"/>
        <v>55</v>
      </c>
      <c r="J1192" s="51">
        <v>0</v>
      </c>
      <c r="K1192" s="51">
        <v>0</v>
      </c>
      <c r="L1192" s="51">
        <v>0</v>
      </c>
      <c r="M1192" s="51">
        <v>0</v>
      </c>
      <c r="N1192" s="54">
        <v>0</v>
      </c>
      <c r="O1192" s="51">
        <v>0</v>
      </c>
      <c r="P1192" s="51">
        <v>0</v>
      </c>
      <c r="Q1192" s="51">
        <v>0</v>
      </c>
      <c r="R1192" s="54">
        <f>SUM(H1192)</f>
        <v>75</v>
      </c>
      <c r="S1192" s="51">
        <f>SUM(I1192)</f>
        <v>55</v>
      </c>
      <c r="T1192" s="51">
        <v>0</v>
      </c>
      <c r="U1192" s="51">
        <v>0</v>
      </c>
      <c r="V1192" s="54">
        <v>0</v>
      </c>
      <c r="W1192" s="51">
        <v>0</v>
      </c>
      <c r="X1192" s="51">
        <v>0</v>
      </c>
      <c r="Y1192" s="51">
        <v>0</v>
      </c>
      <c r="Z1192" s="51">
        <v>0</v>
      </c>
      <c r="AA1192" s="51">
        <v>0</v>
      </c>
      <c r="AB1192" s="54">
        <v>0</v>
      </c>
      <c r="AC1192" s="51">
        <v>0</v>
      </c>
    </row>
    <row r="1193" spans="1:29">
      <c r="A1193" s="64"/>
      <c r="B1193" s="82"/>
      <c r="C1193" s="59">
        <v>4420</v>
      </c>
      <c r="D1193" s="60" t="s">
        <v>29</v>
      </c>
      <c r="E1193" s="51">
        <f>SUM([1]Paragrafy!E1181)</f>
        <v>2970</v>
      </c>
      <c r="F1193" s="52">
        <f>ROUND([1]Paragrafy!$F1181,0)</f>
        <v>2970</v>
      </c>
      <c r="G1193" s="53">
        <f t="shared" si="320"/>
        <v>1</v>
      </c>
      <c r="H1193" s="51">
        <f t="shared" si="329"/>
        <v>2970</v>
      </c>
      <c r="I1193" s="51">
        <f t="shared" si="330"/>
        <v>2970</v>
      </c>
      <c r="J1193" s="51">
        <v>0</v>
      </c>
      <c r="K1193" s="51">
        <v>0</v>
      </c>
      <c r="L1193" s="51">
        <f>SUM(H1193)</f>
        <v>2970</v>
      </c>
      <c r="M1193" s="51">
        <f>SUM(F1193)</f>
        <v>2970</v>
      </c>
      <c r="N1193" s="54">
        <v>0</v>
      </c>
      <c r="O1193" s="51">
        <v>0</v>
      </c>
      <c r="P1193" s="51">
        <v>0</v>
      </c>
      <c r="Q1193" s="51">
        <v>0</v>
      </c>
      <c r="R1193" s="54">
        <v>0</v>
      </c>
      <c r="S1193" s="51">
        <v>0</v>
      </c>
      <c r="T1193" s="51">
        <v>0</v>
      </c>
      <c r="U1193" s="51">
        <v>0</v>
      </c>
      <c r="V1193" s="54">
        <v>0</v>
      </c>
      <c r="W1193" s="51">
        <v>0</v>
      </c>
      <c r="X1193" s="51">
        <v>0</v>
      </c>
      <c r="Y1193" s="51">
        <v>0</v>
      </c>
      <c r="Z1193" s="51">
        <v>0</v>
      </c>
      <c r="AA1193" s="51">
        <v>0</v>
      </c>
      <c r="AB1193" s="54">
        <v>0</v>
      </c>
      <c r="AC1193" s="55">
        <v>0</v>
      </c>
    </row>
    <row r="1194" spans="1:29">
      <c r="A1194" s="64"/>
      <c r="B1194" s="82"/>
      <c r="C1194" s="59">
        <v>4428</v>
      </c>
      <c r="D1194" s="60" t="s">
        <v>29</v>
      </c>
      <c r="E1194" s="51">
        <f>SUM([1]Paragrafy!E1182)</f>
        <v>11210</v>
      </c>
      <c r="F1194" s="52">
        <f>ROUND([1]Paragrafy!$F1182,0)</f>
        <v>11208</v>
      </c>
      <c r="G1194" s="53">
        <f t="shared" si="320"/>
        <v>0.99982158786797504</v>
      </c>
      <c r="H1194" s="51">
        <f t="shared" si="329"/>
        <v>11210</v>
      </c>
      <c r="I1194" s="51">
        <f t="shared" si="330"/>
        <v>11208</v>
      </c>
      <c r="J1194" s="51">
        <v>0</v>
      </c>
      <c r="K1194" s="51">
        <v>0</v>
      </c>
      <c r="L1194" s="51">
        <v>0</v>
      </c>
      <c r="M1194" s="51">
        <v>0</v>
      </c>
      <c r="N1194" s="54">
        <v>0</v>
      </c>
      <c r="O1194" s="51">
        <v>0</v>
      </c>
      <c r="P1194" s="51">
        <v>0</v>
      </c>
      <c r="Q1194" s="51">
        <v>0</v>
      </c>
      <c r="R1194" s="54">
        <f>SUM(H1194)</f>
        <v>11210</v>
      </c>
      <c r="S1194" s="51">
        <f>SUM(I1194)</f>
        <v>11208</v>
      </c>
      <c r="T1194" s="51">
        <v>0</v>
      </c>
      <c r="U1194" s="51">
        <v>0</v>
      </c>
      <c r="V1194" s="54">
        <v>0</v>
      </c>
      <c r="W1194" s="51">
        <v>0</v>
      </c>
      <c r="X1194" s="51">
        <v>0</v>
      </c>
      <c r="Y1194" s="51">
        <v>0</v>
      </c>
      <c r="Z1194" s="51">
        <v>0</v>
      </c>
      <c r="AA1194" s="51">
        <v>0</v>
      </c>
      <c r="AB1194" s="54">
        <v>0</v>
      </c>
      <c r="AC1194" s="55">
        <v>0</v>
      </c>
    </row>
    <row r="1195" spans="1:29">
      <c r="A1195" s="64"/>
      <c r="B1195" s="82"/>
      <c r="C1195" s="59">
        <v>4429</v>
      </c>
      <c r="D1195" s="60" t="s">
        <v>29</v>
      </c>
      <c r="E1195" s="51">
        <f>SUM([1]Paragrafy!E1183)</f>
        <v>1980</v>
      </c>
      <c r="F1195" s="52">
        <f>ROUND([1]Paragrafy!$F1183,0)</f>
        <v>1978</v>
      </c>
      <c r="G1195" s="53">
        <f t="shared" si="320"/>
        <v>0.99898989898989898</v>
      </c>
      <c r="H1195" s="51">
        <f t="shared" si="329"/>
        <v>1980</v>
      </c>
      <c r="I1195" s="51">
        <f t="shared" si="330"/>
        <v>1978</v>
      </c>
      <c r="J1195" s="51">
        <v>0</v>
      </c>
      <c r="K1195" s="51">
        <v>0</v>
      </c>
      <c r="L1195" s="51">
        <v>0</v>
      </c>
      <c r="M1195" s="51">
        <v>0</v>
      </c>
      <c r="N1195" s="54">
        <v>0</v>
      </c>
      <c r="O1195" s="51">
        <v>0</v>
      </c>
      <c r="P1195" s="51">
        <v>0</v>
      </c>
      <c r="Q1195" s="51">
        <v>0</v>
      </c>
      <c r="R1195" s="54">
        <f>SUM(H1195)</f>
        <v>1980</v>
      </c>
      <c r="S1195" s="51">
        <f>SUM(I1195)</f>
        <v>1978</v>
      </c>
      <c r="T1195" s="51">
        <v>0</v>
      </c>
      <c r="U1195" s="51">
        <v>0</v>
      </c>
      <c r="V1195" s="54">
        <v>0</v>
      </c>
      <c r="W1195" s="51">
        <v>0</v>
      </c>
      <c r="X1195" s="51">
        <v>0</v>
      </c>
      <c r="Y1195" s="51">
        <v>0</v>
      </c>
      <c r="Z1195" s="51">
        <v>0</v>
      </c>
      <c r="AA1195" s="51">
        <v>0</v>
      </c>
      <c r="AB1195" s="54">
        <v>0</v>
      </c>
      <c r="AC1195" s="55">
        <v>0</v>
      </c>
    </row>
    <row r="1196" spans="1:29" s="2" customFormat="1">
      <c r="A1196" s="72"/>
      <c r="B1196" s="193"/>
      <c r="C1196" s="95">
        <v>4430</v>
      </c>
      <c r="D1196" s="115" t="s">
        <v>28</v>
      </c>
      <c r="E1196" s="99">
        <f>SUM([1]Paragrafy!E1184)</f>
        <v>30798</v>
      </c>
      <c r="F1196" s="120">
        <f>ROUND([1]Paragrafy!$F1184,0)</f>
        <v>30797</v>
      </c>
      <c r="G1196" s="98">
        <f t="shared" si="320"/>
        <v>0.99996753035911423</v>
      </c>
      <c r="H1196" s="99">
        <f t="shared" si="329"/>
        <v>30798</v>
      </c>
      <c r="I1196" s="99">
        <f t="shared" si="330"/>
        <v>30797</v>
      </c>
      <c r="J1196" s="99">
        <v>0</v>
      </c>
      <c r="K1196" s="99">
        <v>0</v>
      </c>
      <c r="L1196" s="99">
        <f>SUM(H1196)</f>
        <v>30798</v>
      </c>
      <c r="M1196" s="99">
        <f>SUM(F1196)</f>
        <v>30797</v>
      </c>
      <c r="N1196" s="100">
        <v>0</v>
      </c>
      <c r="O1196" s="99">
        <v>0</v>
      </c>
      <c r="P1196" s="99">
        <v>0</v>
      </c>
      <c r="Q1196" s="99">
        <v>0</v>
      </c>
      <c r="R1196" s="100">
        <v>0</v>
      </c>
      <c r="S1196" s="99">
        <v>0</v>
      </c>
      <c r="T1196" s="99">
        <v>0</v>
      </c>
      <c r="U1196" s="99">
        <v>0</v>
      </c>
      <c r="V1196" s="100">
        <v>0</v>
      </c>
      <c r="W1196" s="99">
        <v>0</v>
      </c>
      <c r="X1196" s="99">
        <v>0</v>
      </c>
      <c r="Y1196" s="99">
        <v>0</v>
      </c>
      <c r="Z1196" s="99">
        <v>0</v>
      </c>
      <c r="AA1196" s="99">
        <v>0</v>
      </c>
      <c r="AB1196" s="100">
        <v>0</v>
      </c>
      <c r="AC1196" s="117">
        <v>0</v>
      </c>
    </row>
    <row r="1197" spans="1:29" ht="25.5" customHeight="1">
      <c r="A1197" s="64"/>
      <c r="B1197" s="82"/>
      <c r="C1197" s="59">
        <v>4440</v>
      </c>
      <c r="D1197" s="60" t="s">
        <v>27</v>
      </c>
      <c r="E1197" s="51">
        <f>SUM([1]Paragrafy!E1185)</f>
        <v>36582</v>
      </c>
      <c r="F1197" s="52">
        <f>ROUND([1]Paragrafy!$F1185,0)</f>
        <v>36581</v>
      </c>
      <c r="G1197" s="53">
        <f t="shared" si="320"/>
        <v>0.99997266415176866</v>
      </c>
      <c r="H1197" s="51">
        <f t="shared" si="329"/>
        <v>36582</v>
      </c>
      <c r="I1197" s="51">
        <f t="shared" si="330"/>
        <v>36581</v>
      </c>
      <c r="J1197" s="51">
        <v>0</v>
      </c>
      <c r="K1197" s="51">
        <v>0</v>
      </c>
      <c r="L1197" s="51">
        <f>SUM(H1197)</f>
        <v>36582</v>
      </c>
      <c r="M1197" s="51">
        <f>SUM(F1197)</f>
        <v>36581</v>
      </c>
      <c r="N1197" s="54">
        <v>0</v>
      </c>
      <c r="O1197" s="51">
        <v>0</v>
      </c>
      <c r="P1197" s="51">
        <v>0</v>
      </c>
      <c r="Q1197" s="51">
        <v>0</v>
      </c>
      <c r="R1197" s="54">
        <v>0</v>
      </c>
      <c r="S1197" s="51">
        <v>0</v>
      </c>
      <c r="T1197" s="51">
        <v>0</v>
      </c>
      <c r="U1197" s="51">
        <v>0</v>
      </c>
      <c r="V1197" s="54">
        <v>0</v>
      </c>
      <c r="W1197" s="51">
        <v>0</v>
      </c>
      <c r="X1197" s="51">
        <v>0</v>
      </c>
      <c r="Y1197" s="51">
        <v>0</v>
      </c>
      <c r="Z1197" s="51">
        <v>0</v>
      </c>
      <c r="AA1197" s="51">
        <v>0</v>
      </c>
      <c r="AB1197" s="54">
        <v>0</v>
      </c>
      <c r="AC1197" s="55">
        <v>0</v>
      </c>
    </row>
    <row r="1198" spans="1:29">
      <c r="A1198" s="64"/>
      <c r="B1198" s="82"/>
      <c r="C1198" s="59">
        <v>4480</v>
      </c>
      <c r="D1198" s="60" t="s">
        <v>26</v>
      </c>
      <c r="E1198" s="51">
        <f>SUM([1]Paragrafy!E1186)</f>
        <v>7501</v>
      </c>
      <c r="F1198" s="52">
        <f>ROUND([1]Paragrafy!$F1186,0)</f>
        <v>7500</v>
      </c>
      <c r="G1198" s="53">
        <f t="shared" si="320"/>
        <v>0.99986668444207438</v>
      </c>
      <c r="H1198" s="51">
        <f t="shared" si="329"/>
        <v>7501</v>
      </c>
      <c r="I1198" s="51">
        <f t="shared" si="330"/>
        <v>7500</v>
      </c>
      <c r="J1198" s="51">
        <v>0</v>
      </c>
      <c r="K1198" s="51">
        <v>0</v>
      </c>
      <c r="L1198" s="51">
        <f>SUM(H1198)</f>
        <v>7501</v>
      </c>
      <c r="M1198" s="51">
        <f>SUM(F1198)</f>
        <v>7500</v>
      </c>
      <c r="N1198" s="54">
        <v>0</v>
      </c>
      <c r="O1198" s="51">
        <v>0</v>
      </c>
      <c r="P1198" s="51">
        <v>0</v>
      </c>
      <c r="Q1198" s="51">
        <v>0</v>
      </c>
      <c r="R1198" s="54">
        <v>0</v>
      </c>
      <c r="S1198" s="51">
        <v>0</v>
      </c>
      <c r="T1198" s="51">
        <v>0</v>
      </c>
      <c r="U1198" s="51">
        <v>0</v>
      </c>
      <c r="V1198" s="54">
        <v>0</v>
      </c>
      <c r="W1198" s="51">
        <v>0</v>
      </c>
      <c r="X1198" s="51">
        <v>0</v>
      </c>
      <c r="Y1198" s="51">
        <v>0</v>
      </c>
      <c r="Z1198" s="51">
        <v>0</v>
      </c>
      <c r="AA1198" s="51">
        <v>0</v>
      </c>
      <c r="AB1198" s="54">
        <v>0</v>
      </c>
      <c r="AC1198" s="55">
        <v>0</v>
      </c>
    </row>
    <row r="1199" spans="1:29" ht="25.5">
      <c r="A1199" s="64"/>
      <c r="B1199" s="82"/>
      <c r="C1199" s="59">
        <v>4500</v>
      </c>
      <c r="D1199" s="60" t="s">
        <v>25</v>
      </c>
      <c r="E1199" s="51">
        <f>SUM([1]Paragrafy!E1187)</f>
        <v>1038</v>
      </c>
      <c r="F1199" s="52">
        <f>ROUND([1]Paragrafy!$F1187,0)</f>
        <v>1038</v>
      </c>
      <c r="G1199" s="53">
        <f t="shared" si="320"/>
        <v>1</v>
      </c>
      <c r="H1199" s="51">
        <f t="shared" si="329"/>
        <v>1038</v>
      </c>
      <c r="I1199" s="51">
        <f t="shared" si="330"/>
        <v>1038</v>
      </c>
      <c r="J1199" s="51">
        <v>0</v>
      </c>
      <c r="K1199" s="51">
        <v>0</v>
      </c>
      <c r="L1199" s="51">
        <f>SUM(H1199)</f>
        <v>1038</v>
      </c>
      <c r="M1199" s="51">
        <f>SUM(F1199)</f>
        <v>1038</v>
      </c>
      <c r="N1199" s="54">
        <v>0</v>
      </c>
      <c r="O1199" s="51">
        <v>0</v>
      </c>
      <c r="P1199" s="51">
        <v>0</v>
      </c>
      <c r="Q1199" s="51">
        <v>0</v>
      </c>
      <c r="R1199" s="54">
        <v>0</v>
      </c>
      <c r="S1199" s="51">
        <v>0</v>
      </c>
      <c r="T1199" s="51">
        <v>0</v>
      </c>
      <c r="U1199" s="51">
        <v>0</v>
      </c>
      <c r="V1199" s="54">
        <v>0</v>
      </c>
      <c r="W1199" s="51">
        <v>0</v>
      </c>
      <c r="X1199" s="51">
        <v>0</v>
      </c>
      <c r="Y1199" s="51">
        <v>0</v>
      </c>
      <c r="Z1199" s="51">
        <v>0</v>
      </c>
      <c r="AA1199" s="51">
        <v>0</v>
      </c>
      <c r="AB1199" s="54">
        <v>0</v>
      </c>
      <c r="AC1199" s="55">
        <v>0</v>
      </c>
    </row>
    <row r="1200" spans="1:29" ht="25.5">
      <c r="A1200" s="64"/>
      <c r="B1200" s="82"/>
      <c r="C1200" s="59">
        <v>4520</v>
      </c>
      <c r="D1200" s="60" t="s">
        <v>24</v>
      </c>
      <c r="E1200" s="51">
        <f>SUM([1]Paragrafy!E1188)</f>
        <v>2756</v>
      </c>
      <c r="F1200" s="52">
        <f>ROUND([1]Paragrafy!$F1188,0)</f>
        <v>2755</v>
      </c>
      <c r="G1200" s="53">
        <f t="shared" si="320"/>
        <v>0.99963715529753261</v>
      </c>
      <c r="H1200" s="51">
        <f t="shared" si="329"/>
        <v>2756</v>
      </c>
      <c r="I1200" s="51">
        <f t="shared" si="330"/>
        <v>2755</v>
      </c>
      <c r="J1200" s="51">
        <v>0</v>
      </c>
      <c r="K1200" s="51">
        <v>0</v>
      </c>
      <c r="L1200" s="51">
        <f>SUM(H1200)</f>
        <v>2756</v>
      </c>
      <c r="M1200" s="51">
        <f>SUM(F1200)</f>
        <v>2755</v>
      </c>
      <c r="N1200" s="54">
        <v>0</v>
      </c>
      <c r="O1200" s="51">
        <v>0</v>
      </c>
      <c r="P1200" s="51">
        <v>0</v>
      </c>
      <c r="Q1200" s="51">
        <v>0</v>
      </c>
      <c r="R1200" s="54">
        <v>0</v>
      </c>
      <c r="S1200" s="51">
        <v>0</v>
      </c>
      <c r="T1200" s="51">
        <v>0</v>
      </c>
      <c r="U1200" s="51">
        <v>0</v>
      </c>
      <c r="V1200" s="54">
        <v>0</v>
      </c>
      <c r="W1200" s="51">
        <v>0</v>
      </c>
      <c r="X1200" s="51">
        <v>0</v>
      </c>
      <c r="Y1200" s="51">
        <v>0</v>
      </c>
      <c r="Z1200" s="51">
        <v>0</v>
      </c>
      <c r="AA1200" s="51">
        <v>0</v>
      </c>
      <c r="AB1200" s="54">
        <v>0</v>
      </c>
      <c r="AC1200" s="55">
        <v>0</v>
      </c>
    </row>
    <row r="1201" spans="1:30">
      <c r="A1201" s="64"/>
      <c r="B1201" s="82"/>
      <c r="C1201" s="59">
        <v>4589</v>
      </c>
      <c r="D1201" s="60" t="s">
        <v>23</v>
      </c>
      <c r="E1201" s="51">
        <f>SUM([1]Paragrafy!E1189)</f>
        <v>426</v>
      </c>
      <c r="F1201" s="52">
        <f>ROUND([1]Paragrafy!$F1189,0)</f>
        <v>426</v>
      </c>
      <c r="G1201" s="53">
        <f t="shared" si="320"/>
        <v>1</v>
      </c>
      <c r="H1201" s="51">
        <f t="shared" si="329"/>
        <v>426</v>
      </c>
      <c r="I1201" s="51">
        <f t="shared" si="330"/>
        <v>426</v>
      </c>
      <c r="J1201" s="51">
        <v>0</v>
      </c>
      <c r="K1201" s="51">
        <v>0</v>
      </c>
      <c r="L1201" s="51">
        <v>0</v>
      </c>
      <c r="M1201" s="51">
        <v>0</v>
      </c>
      <c r="N1201" s="54">
        <v>0</v>
      </c>
      <c r="O1201" s="51">
        <v>0</v>
      </c>
      <c r="P1201" s="51">
        <v>0</v>
      </c>
      <c r="Q1201" s="51">
        <v>0</v>
      </c>
      <c r="R1201" s="54">
        <f>SUM(H1201)</f>
        <v>426</v>
      </c>
      <c r="S1201" s="51">
        <f>SUM(I1201)</f>
        <v>426</v>
      </c>
      <c r="T1201" s="51">
        <v>0</v>
      </c>
      <c r="U1201" s="51">
        <v>0</v>
      </c>
      <c r="V1201" s="54">
        <v>0</v>
      </c>
      <c r="W1201" s="51">
        <v>0</v>
      </c>
      <c r="X1201" s="51">
        <v>0</v>
      </c>
      <c r="Y1201" s="51">
        <v>0</v>
      </c>
      <c r="Z1201" s="51">
        <v>0</v>
      </c>
      <c r="AA1201" s="51">
        <v>0</v>
      </c>
      <c r="AB1201" s="54">
        <v>0</v>
      </c>
      <c r="AC1201" s="55">
        <v>0</v>
      </c>
    </row>
    <row r="1202" spans="1:30" ht="25.5" customHeight="1">
      <c r="A1202" s="64"/>
      <c r="B1202" s="82"/>
      <c r="C1202" s="59">
        <v>4610</v>
      </c>
      <c r="D1202" s="60" t="s">
        <v>22</v>
      </c>
      <c r="E1202" s="51">
        <f>SUM([1]Paragrafy!E1190)</f>
        <v>1900</v>
      </c>
      <c r="F1202" s="52">
        <f>ROUND([1]Paragrafy!$F1190,0)</f>
        <v>1900</v>
      </c>
      <c r="G1202" s="53">
        <f t="shared" si="320"/>
        <v>1</v>
      </c>
      <c r="H1202" s="51">
        <f t="shared" si="329"/>
        <v>1900</v>
      </c>
      <c r="I1202" s="51">
        <f t="shared" si="330"/>
        <v>1900</v>
      </c>
      <c r="J1202" s="51">
        <v>0</v>
      </c>
      <c r="K1202" s="51">
        <v>0</v>
      </c>
      <c r="L1202" s="51">
        <f>SUM(H1202)</f>
        <v>1900</v>
      </c>
      <c r="M1202" s="51">
        <f>SUM(F1202)</f>
        <v>1900</v>
      </c>
      <c r="N1202" s="54"/>
      <c r="O1202" s="51">
        <v>0</v>
      </c>
      <c r="P1202" s="51">
        <v>0</v>
      </c>
      <c r="Q1202" s="51">
        <v>0</v>
      </c>
      <c r="R1202" s="54">
        <v>0</v>
      </c>
      <c r="S1202" s="51">
        <v>0</v>
      </c>
      <c r="T1202" s="51">
        <v>0</v>
      </c>
      <c r="U1202" s="51">
        <v>0</v>
      </c>
      <c r="V1202" s="54">
        <v>0</v>
      </c>
      <c r="W1202" s="51">
        <v>0</v>
      </c>
      <c r="X1202" s="51">
        <v>0</v>
      </c>
      <c r="Y1202" s="51">
        <v>0</v>
      </c>
      <c r="Z1202" s="51">
        <v>0</v>
      </c>
      <c r="AA1202" s="51">
        <v>0</v>
      </c>
      <c r="AB1202" s="54">
        <v>0</v>
      </c>
      <c r="AC1202" s="55">
        <v>0</v>
      </c>
    </row>
    <row r="1203" spans="1:30" ht="25.5">
      <c r="A1203" s="64"/>
      <c r="B1203" s="82"/>
      <c r="C1203" s="59">
        <v>4700</v>
      </c>
      <c r="D1203" s="60" t="s">
        <v>21</v>
      </c>
      <c r="E1203" s="51">
        <f>SUM([1]Paragrafy!E1191)</f>
        <v>2900</v>
      </c>
      <c r="F1203" s="52">
        <f>ROUND([1]Paragrafy!$F1191,0)</f>
        <v>2900</v>
      </c>
      <c r="G1203" s="53">
        <f t="shared" si="320"/>
        <v>1</v>
      </c>
      <c r="H1203" s="51">
        <f t="shared" si="329"/>
        <v>2900</v>
      </c>
      <c r="I1203" s="51">
        <f t="shared" si="330"/>
        <v>2900</v>
      </c>
      <c r="J1203" s="51">
        <v>0</v>
      </c>
      <c r="K1203" s="51">
        <v>0</v>
      </c>
      <c r="L1203" s="51">
        <f>SUM(H1203)</f>
        <v>2900</v>
      </c>
      <c r="M1203" s="51">
        <f>SUM(F1203)</f>
        <v>2900</v>
      </c>
      <c r="N1203" s="54">
        <v>0</v>
      </c>
      <c r="O1203" s="51">
        <v>0</v>
      </c>
      <c r="P1203" s="51">
        <v>0</v>
      </c>
      <c r="Q1203" s="51">
        <v>0</v>
      </c>
      <c r="R1203" s="54">
        <v>0</v>
      </c>
      <c r="S1203" s="51">
        <v>0</v>
      </c>
      <c r="T1203" s="51">
        <v>0</v>
      </c>
      <c r="U1203" s="51">
        <v>0</v>
      </c>
      <c r="V1203" s="54">
        <v>0</v>
      </c>
      <c r="W1203" s="51">
        <v>0</v>
      </c>
      <c r="X1203" s="51">
        <v>0</v>
      </c>
      <c r="Y1203" s="51">
        <v>0</v>
      </c>
      <c r="Z1203" s="51">
        <v>0</v>
      </c>
      <c r="AA1203" s="51">
        <v>0</v>
      </c>
      <c r="AB1203" s="54">
        <v>0</v>
      </c>
      <c r="AC1203" s="55">
        <v>0</v>
      </c>
    </row>
    <row r="1204" spans="1:30">
      <c r="A1204" s="64"/>
      <c r="B1204" s="82"/>
      <c r="C1204" s="59">
        <v>6050</v>
      </c>
      <c r="D1204" s="60" t="s">
        <v>20</v>
      </c>
      <c r="E1204" s="51">
        <f>SUM([1]Paragrafy!E1192)</f>
        <v>682400</v>
      </c>
      <c r="F1204" s="52">
        <f>ROUND([1]Paragrafy!$F1192,0)</f>
        <v>682239</v>
      </c>
      <c r="G1204" s="53">
        <f t="shared" si="320"/>
        <v>0.9997640679953107</v>
      </c>
      <c r="H1204" s="54">
        <v>0</v>
      </c>
      <c r="I1204" s="51">
        <v>0</v>
      </c>
      <c r="J1204" s="54">
        <v>0</v>
      </c>
      <c r="K1204" s="51">
        <v>0</v>
      </c>
      <c r="L1204" s="54">
        <v>0</v>
      </c>
      <c r="M1204" s="51">
        <v>0</v>
      </c>
      <c r="N1204" s="54">
        <v>0</v>
      </c>
      <c r="O1204" s="51">
        <v>0</v>
      </c>
      <c r="P1204" s="54">
        <v>0</v>
      </c>
      <c r="Q1204" s="51">
        <v>0</v>
      </c>
      <c r="R1204" s="54">
        <v>0</v>
      </c>
      <c r="S1204" s="51">
        <v>0</v>
      </c>
      <c r="T1204" s="54">
        <v>0</v>
      </c>
      <c r="U1204" s="51">
        <v>0</v>
      </c>
      <c r="V1204" s="54">
        <v>0</v>
      </c>
      <c r="W1204" s="51">
        <v>0</v>
      </c>
      <c r="X1204" s="54">
        <f>SUM(E1204)</f>
        <v>682400</v>
      </c>
      <c r="Y1204" s="51">
        <f>SUM(F1204)</f>
        <v>682239</v>
      </c>
      <c r="Z1204" s="54">
        <f>SUM(X1204)</f>
        <v>682400</v>
      </c>
      <c r="AA1204" s="51">
        <f>SUM(Y1204)</f>
        <v>682239</v>
      </c>
      <c r="AB1204" s="51">
        <v>0</v>
      </c>
      <c r="AC1204" s="55">
        <v>0</v>
      </c>
      <c r="AD1204" s="2"/>
    </row>
    <row r="1205" spans="1:30" ht="24.75" customHeight="1">
      <c r="A1205" s="64"/>
      <c r="B1205" s="82"/>
      <c r="C1205" s="59">
        <v>6060</v>
      </c>
      <c r="D1205" s="60" t="s">
        <v>19</v>
      </c>
      <c r="E1205" s="79">
        <f>SUM([1]Paragrafy!E1193)</f>
        <v>58600</v>
      </c>
      <c r="F1205" s="52">
        <f>ROUND([1]Paragrafy!$F1193,0)</f>
        <v>58600</v>
      </c>
      <c r="G1205" s="53">
        <f t="shared" si="320"/>
        <v>1</v>
      </c>
      <c r="H1205" s="54">
        <v>0</v>
      </c>
      <c r="I1205" s="51">
        <v>0</v>
      </c>
      <c r="J1205" s="54">
        <v>0</v>
      </c>
      <c r="K1205" s="51">
        <v>0</v>
      </c>
      <c r="L1205" s="54">
        <v>0</v>
      </c>
      <c r="M1205" s="51">
        <v>0</v>
      </c>
      <c r="N1205" s="54">
        <v>0</v>
      </c>
      <c r="O1205" s="51">
        <v>0</v>
      </c>
      <c r="P1205" s="54">
        <v>0</v>
      </c>
      <c r="Q1205" s="51">
        <v>0</v>
      </c>
      <c r="R1205" s="54">
        <v>0</v>
      </c>
      <c r="S1205" s="51">
        <v>0</v>
      </c>
      <c r="T1205" s="54">
        <v>0</v>
      </c>
      <c r="U1205" s="51">
        <v>0</v>
      </c>
      <c r="V1205" s="54">
        <v>0</v>
      </c>
      <c r="W1205" s="51">
        <v>0</v>
      </c>
      <c r="X1205" s="54">
        <f>SUM(E1205)</f>
        <v>58600</v>
      </c>
      <c r="Y1205" s="51">
        <f>SUM(F1205)</f>
        <v>58600</v>
      </c>
      <c r="Z1205" s="54">
        <f>SUM(X1205)</f>
        <v>58600</v>
      </c>
      <c r="AA1205" s="51">
        <f>SUM(Y1205)</f>
        <v>58600</v>
      </c>
      <c r="AB1205" s="54">
        <v>0</v>
      </c>
      <c r="AC1205" s="55">
        <v>0</v>
      </c>
    </row>
    <row r="1206" spans="1:30" s="36" customFormat="1" ht="18.75" customHeight="1">
      <c r="A1206" s="28" t="s">
        <v>18</v>
      </c>
      <c r="B1206" s="121"/>
      <c r="C1206" s="182"/>
      <c r="D1206" s="123" t="s">
        <v>17</v>
      </c>
      <c r="E1206" s="183">
        <f>SUM(E1207,E1209,E1212)</f>
        <v>5335285</v>
      </c>
      <c r="F1206" s="189">
        <f>SUM(F1207,F1209,F1212)</f>
        <v>5289859</v>
      </c>
      <c r="G1206" s="32">
        <f t="shared" si="320"/>
        <v>0.99148574068676742</v>
      </c>
      <c r="H1206" s="183">
        <f t="shared" ref="H1206:AC1206" si="331">SUM(H1207,H1209,H1212)</f>
        <v>3273500</v>
      </c>
      <c r="I1206" s="183">
        <f t="shared" si="331"/>
        <v>3228074</v>
      </c>
      <c r="J1206" s="183">
        <f t="shared" si="331"/>
        <v>14400</v>
      </c>
      <c r="K1206" s="183">
        <f t="shared" si="331"/>
        <v>8486</v>
      </c>
      <c r="L1206" s="183">
        <f t="shared" si="331"/>
        <v>426615</v>
      </c>
      <c r="M1206" s="183">
        <f t="shared" si="331"/>
        <v>389303</v>
      </c>
      <c r="N1206" s="184">
        <f t="shared" si="331"/>
        <v>2613985</v>
      </c>
      <c r="O1206" s="183">
        <f t="shared" si="331"/>
        <v>2613985</v>
      </c>
      <c r="P1206" s="183">
        <f t="shared" si="331"/>
        <v>218500</v>
      </c>
      <c r="Q1206" s="183">
        <f t="shared" si="331"/>
        <v>216300</v>
      </c>
      <c r="R1206" s="184">
        <f t="shared" si="331"/>
        <v>0</v>
      </c>
      <c r="S1206" s="183">
        <f t="shared" si="331"/>
        <v>0</v>
      </c>
      <c r="T1206" s="183">
        <f t="shared" si="331"/>
        <v>0</v>
      </c>
      <c r="U1206" s="183">
        <f t="shared" si="331"/>
        <v>0</v>
      </c>
      <c r="V1206" s="184">
        <f t="shared" si="331"/>
        <v>0</v>
      </c>
      <c r="W1206" s="183">
        <f t="shared" si="331"/>
        <v>0</v>
      </c>
      <c r="X1206" s="183">
        <f t="shared" si="331"/>
        <v>2061785</v>
      </c>
      <c r="Y1206" s="183">
        <f t="shared" si="331"/>
        <v>2061785</v>
      </c>
      <c r="Z1206" s="183">
        <f t="shared" si="331"/>
        <v>2061785</v>
      </c>
      <c r="AA1206" s="183">
        <f t="shared" si="331"/>
        <v>2061785</v>
      </c>
      <c r="AB1206" s="184">
        <f t="shared" si="331"/>
        <v>0</v>
      </c>
      <c r="AC1206" s="183">
        <f t="shared" si="331"/>
        <v>0</v>
      </c>
    </row>
    <row r="1207" spans="1:30" s="46" customFormat="1" ht="16.5" customHeight="1">
      <c r="A1207" s="37"/>
      <c r="B1207" s="196" t="s">
        <v>16</v>
      </c>
      <c r="C1207" s="110"/>
      <c r="D1207" s="39" t="s">
        <v>15</v>
      </c>
      <c r="E1207" s="162">
        <f>SUM(E1208)</f>
        <v>2011985</v>
      </c>
      <c r="F1207" s="163">
        <f>SUM(F1208)</f>
        <v>2011985</v>
      </c>
      <c r="G1207" s="58">
        <f t="shared" ref="G1207:G1270" si="332">F1207/E1207</f>
        <v>1</v>
      </c>
      <c r="H1207" s="162">
        <f t="shared" ref="H1207:AC1207" si="333">SUM(H1208)</f>
        <v>0</v>
      </c>
      <c r="I1207" s="162">
        <f t="shared" si="333"/>
        <v>0</v>
      </c>
      <c r="J1207" s="162">
        <f t="shared" si="333"/>
        <v>0</v>
      </c>
      <c r="K1207" s="162">
        <f t="shared" si="333"/>
        <v>0</v>
      </c>
      <c r="L1207" s="162">
        <f t="shared" si="333"/>
        <v>0</v>
      </c>
      <c r="M1207" s="162">
        <f t="shared" si="333"/>
        <v>0</v>
      </c>
      <c r="N1207" s="186">
        <f t="shared" si="333"/>
        <v>0</v>
      </c>
      <c r="O1207" s="162">
        <f t="shared" si="333"/>
        <v>0</v>
      </c>
      <c r="P1207" s="162">
        <f t="shared" si="333"/>
        <v>0</v>
      </c>
      <c r="Q1207" s="162">
        <f t="shared" si="333"/>
        <v>0</v>
      </c>
      <c r="R1207" s="186">
        <f t="shared" si="333"/>
        <v>0</v>
      </c>
      <c r="S1207" s="162">
        <f t="shared" si="333"/>
        <v>0</v>
      </c>
      <c r="T1207" s="162">
        <f t="shared" si="333"/>
        <v>0</v>
      </c>
      <c r="U1207" s="162">
        <f t="shared" si="333"/>
        <v>0</v>
      </c>
      <c r="V1207" s="186">
        <f t="shared" si="333"/>
        <v>0</v>
      </c>
      <c r="W1207" s="162">
        <f t="shared" si="333"/>
        <v>0</v>
      </c>
      <c r="X1207" s="162">
        <f t="shared" si="333"/>
        <v>2011985</v>
      </c>
      <c r="Y1207" s="162">
        <f t="shared" si="333"/>
        <v>2011985</v>
      </c>
      <c r="Z1207" s="162">
        <f t="shared" si="333"/>
        <v>2011985</v>
      </c>
      <c r="AA1207" s="162">
        <f t="shared" si="333"/>
        <v>2011985</v>
      </c>
      <c r="AB1207" s="186">
        <f t="shared" si="333"/>
        <v>0</v>
      </c>
      <c r="AC1207" s="162">
        <f t="shared" si="333"/>
        <v>0</v>
      </c>
    </row>
    <row r="1208" spans="1:30" ht="48" customHeight="1">
      <c r="A1208" s="47"/>
      <c r="B1208" s="82"/>
      <c r="C1208" s="113" t="s">
        <v>14</v>
      </c>
      <c r="D1208" s="60" t="s">
        <v>13</v>
      </c>
      <c r="E1208" s="51">
        <f>SUM([1]Paragrafy!E1196)</f>
        <v>2011985</v>
      </c>
      <c r="F1208" s="52">
        <f>ROUND([1]Paragrafy!$F1196,0)</f>
        <v>2011985</v>
      </c>
      <c r="G1208" s="53">
        <f t="shared" si="332"/>
        <v>1</v>
      </c>
      <c r="H1208" s="54">
        <v>0</v>
      </c>
      <c r="I1208" s="51">
        <v>0</v>
      </c>
      <c r="J1208" s="54">
        <v>0</v>
      </c>
      <c r="K1208" s="51">
        <v>0</v>
      </c>
      <c r="L1208" s="54">
        <v>0</v>
      </c>
      <c r="M1208" s="51">
        <v>0</v>
      </c>
      <c r="N1208" s="54">
        <v>0</v>
      </c>
      <c r="O1208" s="51">
        <v>0</v>
      </c>
      <c r="P1208" s="54">
        <v>0</v>
      </c>
      <c r="Q1208" s="51">
        <v>0</v>
      </c>
      <c r="R1208" s="54">
        <v>0</v>
      </c>
      <c r="S1208" s="51">
        <v>0</v>
      </c>
      <c r="T1208" s="54">
        <v>0</v>
      </c>
      <c r="U1208" s="51">
        <v>0</v>
      </c>
      <c r="V1208" s="54">
        <v>0</v>
      </c>
      <c r="W1208" s="51">
        <v>0</v>
      </c>
      <c r="X1208" s="54">
        <f>SUM(E1208)</f>
        <v>2011985</v>
      </c>
      <c r="Y1208" s="51">
        <f>SUM(F1208)</f>
        <v>2011985</v>
      </c>
      <c r="Z1208" s="54">
        <f>SUM(X1208)</f>
        <v>2011985</v>
      </c>
      <c r="AA1208" s="51">
        <f>SUM(Y1208)</f>
        <v>2011985</v>
      </c>
      <c r="AB1208" s="54">
        <v>0</v>
      </c>
      <c r="AC1208" s="55">
        <v>0</v>
      </c>
      <c r="AD1208" s="2"/>
    </row>
    <row r="1209" spans="1:30" s="46" customFormat="1" ht="15" customHeight="1">
      <c r="A1209" s="37"/>
      <c r="B1209" s="196" t="s">
        <v>12</v>
      </c>
      <c r="C1209" s="110"/>
      <c r="D1209" s="39" t="s">
        <v>11</v>
      </c>
      <c r="E1209" s="162">
        <f>SUM(E1210:E1211)</f>
        <v>2663785</v>
      </c>
      <c r="F1209" s="162">
        <f>SUM(F1210:F1211)</f>
        <v>2663785</v>
      </c>
      <c r="G1209" s="58">
        <f t="shared" si="332"/>
        <v>1</v>
      </c>
      <c r="H1209" s="162">
        <f t="shared" ref="H1209:AC1209" si="334">SUM(H1210:H1211)</f>
        <v>2613985</v>
      </c>
      <c r="I1209" s="162">
        <f t="shared" si="334"/>
        <v>2613985</v>
      </c>
      <c r="J1209" s="162">
        <f t="shared" si="334"/>
        <v>0</v>
      </c>
      <c r="K1209" s="162">
        <f t="shared" si="334"/>
        <v>0</v>
      </c>
      <c r="L1209" s="162">
        <f t="shared" si="334"/>
        <v>0</v>
      </c>
      <c r="M1209" s="162">
        <f t="shared" si="334"/>
        <v>0</v>
      </c>
      <c r="N1209" s="186">
        <f t="shared" si="334"/>
        <v>2613985</v>
      </c>
      <c r="O1209" s="162">
        <f t="shared" si="334"/>
        <v>2613985</v>
      </c>
      <c r="P1209" s="162">
        <f t="shared" si="334"/>
        <v>0</v>
      </c>
      <c r="Q1209" s="162">
        <f t="shared" si="334"/>
        <v>0</v>
      </c>
      <c r="R1209" s="186">
        <f t="shared" si="334"/>
        <v>0</v>
      </c>
      <c r="S1209" s="162">
        <f t="shared" si="334"/>
        <v>0</v>
      </c>
      <c r="T1209" s="162">
        <f t="shared" si="334"/>
        <v>0</v>
      </c>
      <c r="U1209" s="162">
        <f t="shared" si="334"/>
        <v>0</v>
      </c>
      <c r="V1209" s="186">
        <f t="shared" si="334"/>
        <v>0</v>
      </c>
      <c r="W1209" s="162">
        <f t="shared" si="334"/>
        <v>0</v>
      </c>
      <c r="X1209" s="162">
        <f t="shared" si="334"/>
        <v>49800</v>
      </c>
      <c r="Y1209" s="162">
        <f t="shared" si="334"/>
        <v>49800</v>
      </c>
      <c r="Z1209" s="162">
        <f t="shared" si="334"/>
        <v>49800</v>
      </c>
      <c r="AA1209" s="162">
        <f t="shared" si="334"/>
        <v>49800</v>
      </c>
      <c r="AB1209" s="162">
        <f t="shared" si="334"/>
        <v>0</v>
      </c>
      <c r="AC1209" s="162">
        <f t="shared" si="334"/>
        <v>0</v>
      </c>
    </row>
    <row r="1210" spans="1:30" s="2" customFormat="1" ht="78.75" customHeight="1">
      <c r="A1210" s="48"/>
      <c r="B1210" s="82"/>
      <c r="C1210" s="59">
        <v>2360</v>
      </c>
      <c r="D1210" s="60" t="s">
        <v>10</v>
      </c>
      <c r="E1210" s="51">
        <f>SUM([1]Paragrafy!E1198)</f>
        <v>2613985</v>
      </c>
      <c r="F1210" s="52">
        <f>ROUND([1]Paragrafy!$F1198,0)</f>
        <v>2613985</v>
      </c>
      <c r="G1210" s="53">
        <f t="shared" si="332"/>
        <v>1</v>
      </c>
      <c r="H1210" s="51">
        <f>SUM(E1210)</f>
        <v>2613985</v>
      </c>
      <c r="I1210" s="51">
        <f>SUM(F1210)</f>
        <v>2613985</v>
      </c>
      <c r="J1210" s="51">
        <v>0</v>
      </c>
      <c r="K1210" s="51">
        <v>0</v>
      </c>
      <c r="L1210" s="51">
        <v>0</v>
      </c>
      <c r="M1210" s="51">
        <v>0</v>
      </c>
      <c r="N1210" s="54">
        <f>SUM(H1210)</f>
        <v>2613985</v>
      </c>
      <c r="O1210" s="51">
        <f>SUM(I1210)</f>
        <v>2613985</v>
      </c>
      <c r="P1210" s="51">
        <v>0</v>
      </c>
      <c r="Q1210" s="51">
        <v>0</v>
      </c>
      <c r="R1210" s="54">
        <v>0</v>
      </c>
      <c r="S1210" s="51">
        <v>0</v>
      </c>
      <c r="T1210" s="51">
        <v>0</v>
      </c>
      <c r="U1210" s="51">
        <v>0</v>
      </c>
      <c r="V1210" s="54">
        <v>0</v>
      </c>
      <c r="W1210" s="51">
        <v>0</v>
      </c>
      <c r="X1210" s="51">
        <v>0</v>
      </c>
      <c r="Y1210" s="51">
        <v>0</v>
      </c>
      <c r="Z1210" s="51">
        <v>0</v>
      </c>
      <c r="AA1210" s="51">
        <v>0</v>
      </c>
      <c r="AB1210" s="54">
        <v>0</v>
      </c>
      <c r="AC1210" s="55">
        <v>0</v>
      </c>
    </row>
    <row r="1211" spans="1:30" s="2" customFormat="1" ht="78.75" customHeight="1">
      <c r="A1211" s="48"/>
      <c r="B1211" s="82"/>
      <c r="C1211" s="59">
        <v>6190</v>
      </c>
      <c r="D1211" s="60" t="s">
        <v>10</v>
      </c>
      <c r="E1211" s="51">
        <f>SUM([1]Paragrafy!E1199)</f>
        <v>49800</v>
      </c>
      <c r="F1211" s="52">
        <f>ROUND([1]Paragrafy!$F1199,0)</f>
        <v>49800</v>
      </c>
      <c r="G1211" s="53">
        <f t="shared" si="332"/>
        <v>1</v>
      </c>
      <c r="H1211" s="51">
        <v>0</v>
      </c>
      <c r="I1211" s="51">
        <v>0</v>
      </c>
      <c r="J1211" s="51">
        <v>0</v>
      </c>
      <c r="K1211" s="51">
        <v>0</v>
      </c>
      <c r="L1211" s="51">
        <v>0</v>
      </c>
      <c r="M1211" s="51">
        <v>0</v>
      </c>
      <c r="N1211" s="54">
        <v>0</v>
      </c>
      <c r="O1211" s="51">
        <v>0</v>
      </c>
      <c r="P1211" s="51">
        <v>0</v>
      </c>
      <c r="Q1211" s="51">
        <v>0</v>
      </c>
      <c r="R1211" s="54">
        <v>0</v>
      </c>
      <c r="S1211" s="51">
        <v>0</v>
      </c>
      <c r="T1211" s="51">
        <v>0</v>
      </c>
      <c r="U1211" s="51">
        <v>0</v>
      </c>
      <c r="V1211" s="54">
        <v>0</v>
      </c>
      <c r="W1211" s="51">
        <v>0</v>
      </c>
      <c r="X1211" s="51">
        <f>SUM(E1211)</f>
        <v>49800</v>
      </c>
      <c r="Y1211" s="51">
        <f>SUM(F1211)</f>
        <v>49800</v>
      </c>
      <c r="Z1211" s="51">
        <f>SUM(X1211)</f>
        <v>49800</v>
      </c>
      <c r="AA1211" s="51">
        <f>SUM(Y1211)</f>
        <v>49800</v>
      </c>
      <c r="AB1211" s="54">
        <v>0</v>
      </c>
      <c r="AC1211" s="55">
        <v>0</v>
      </c>
    </row>
    <row r="1212" spans="1:30" s="87" customFormat="1" ht="16.5" customHeight="1">
      <c r="A1212" s="65"/>
      <c r="B1212" s="38" t="s">
        <v>9</v>
      </c>
      <c r="C1212" s="110"/>
      <c r="D1212" s="39" t="s">
        <v>8</v>
      </c>
      <c r="E1212" s="162">
        <f>SUM(E1213:E1219)</f>
        <v>659515</v>
      </c>
      <c r="F1212" s="162">
        <f>SUM(F1213:F1219)</f>
        <v>614089</v>
      </c>
      <c r="G1212" s="58">
        <f t="shared" si="332"/>
        <v>0.93112211246142995</v>
      </c>
      <c r="H1212" s="162">
        <f t="shared" ref="H1212:AC1212" si="335">SUM(H1213:H1219)</f>
        <v>659515</v>
      </c>
      <c r="I1212" s="162">
        <f t="shared" si="335"/>
        <v>614089</v>
      </c>
      <c r="J1212" s="162">
        <f t="shared" si="335"/>
        <v>14400</v>
      </c>
      <c r="K1212" s="162">
        <f t="shared" si="335"/>
        <v>8486</v>
      </c>
      <c r="L1212" s="162">
        <f t="shared" si="335"/>
        <v>426615</v>
      </c>
      <c r="M1212" s="162">
        <f t="shared" si="335"/>
        <v>389303</v>
      </c>
      <c r="N1212" s="186">
        <f t="shared" si="335"/>
        <v>0</v>
      </c>
      <c r="O1212" s="162">
        <f t="shared" si="335"/>
        <v>0</v>
      </c>
      <c r="P1212" s="162">
        <f t="shared" si="335"/>
        <v>218500</v>
      </c>
      <c r="Q1212" s="162">
        <f t="shared" si="335"/>
        <v>216300</v>
      </c>
      <c r="R1212" s="186">
        <f t="shared" si="335"/>
        <v>0</v>
      </c>
      <c r="S1212" s="162">
        <f t="shared" si="335"/>
        <v>0</v>
      </c>
      <c r="T1212" s="162">
        <f t="shared" si="335"/>
        <v>0</v>
      </c>
      <c r="U1212" s="162">
        <f t="shared" si="335"/>
        <v>0</v>
      </c>
      <c r="V1212" s="186">
        <f t="shared" si="335"/>
        <v>0</v>
      </c>
      <c r="W1212" s="162">
        <f t="shared" si="335"/>
        <v>0</v>
      </c>
      <c r="X1212" s="162">
        <f t="shared" si="335"/>
        <v>0</v>
      </c>
      <c r="Y1212" s="162">
        <f t="shared" si="335"/>
        <v>0</v>
      </c>
      <c r="Z1212" s="162">
        <f t="shared" si="335"/>
        <v>0</v>
      </c>
      <c r="AA1212" s="162">
        <f t="shared" si="335"/>
        <v>0</v>
      </c>
      <c r="AB1212" s="162">
        <f t="shared" si="335"/>
        <v>0</v>
      </c>
      <c r="AC1212" s="162">
        <f t="shared" si="335"/>
        <v>0</v>
      </c>
    </row>
    <row r="1213" spans="1:30" s="87" customFormat="1" ht="26.25" customHeight="1">
      <c r="A1213" s="65"/>
      <c r="B1213" s="196"/>
      <c r="C1213" s="59">
        <v>3040</v>
      </c>
      <c r="D1213" s="60" t="s">
        <v>7</v>
      </c>
      <c r="E1213" s="149">
        <f>SUM([1]Paragrafy!E1201)</f>
        <v>74500</v>
      </c>
      <c r="F1213" s="114">
        <f>ROUND([1]Paragrafy!$F1201,0)</f>
        <v>74500</v>
      </c>
      <c r="G1213" s="80">
        <f t="shared" si="332"/>
        <v>1</v>
      </c>
      <c r="H1213" s="149">
        <f t="shared" ref="H1213:I1219" si="336">SUM(E1213)</f>
        <v>74500</v>
      </c>
      <c r="I1213" s="149">
        <f t="shared" si="336"/>
        <v>74500</v>
      </c>
      <c r="J1213" s="149">
        <v>0</v>
      </c>
      <c r="K1213" s="149">
        <v>0</v>
      </c>
      <c r="L1213" s="149">
        <v>0</v>
      </c>
      <c r="M1213" s="149">
        <v>0</v>
      </c>
      <c r="N1213" s="150">
        <v>0</v>
      </c>
      <c r="O1213" s="149">
        <v>0</v>
      </c>
      <c r="P1213" s="149">
        <f>SUM(H1213)</f>
        <v>74500</v>
      </c>
      <c r="Q1213" s="149">
        <f>SUM(I1213)</f>
        <v>74500</v>
      </c>
      <c r="R1213" s="150">
        <v>0</v>
      </c>
      <c r="S1213" s="149">
        <v>0</v>
      </c>
      <c r="T1213" s="149">
        <v>0</v>
      </c>
      <c r="U1213" s="149">
        <v>0</v>
      </c>
      <c r="V1213" s="150">
        <v>0</v>
      </c>
      <c r="W1213" s="149">
        <v>0</v>
      </c>
      <c r="X1213" s="149">
        <v>0</v>
      </c>
      <c r="Y1213" s="149">
        <v>0</v>
      </c>
      <c r="Z1213" s="149">
        <v>0</v>
      </c>
      <c r="AA1213" s="149">
        <v>0</v>
      </c>
      <c r="AB1213" s="150">
        <v>0</v>
      </c>
      <c r="AC1213" s="149">
        <v>0</v>
      </c>
    </row>
    <row r="1214" spans="1:30">
      <c r="A1214" s="48"/>
      <c r="B1214" s="82"/>
      <c r="C1214" s="59">
        <v>3250</v>
      </c>
      <c r="D1214" s="60" t="s">
        <v>6</v>
      </c>
      <c r="E1214" s="51">
        <f>SUM([1]Paragrafy!E1202)</f>
        <v>144000</v>
      </c>
      <c r="F1214" s="52">
        <f>ROUND([1]Paragrafy!$F1202,0)</f>
        <v>141800</v>
      </c>
      <c r="G1214" s="53">
        <f t="shared" si="332"/>
        <v>0.98472222222222228</v>
      </c>
      <c r="H1214" s="51">
        <f t="shared" si="336"/>
        <v>144000</v>
      </c>
      <c r="I1214" s="51">
        <f t="shared" si="336"/>
        <v>141800</v>
      </c>
      <c r="J1214" s="51">
        <v>0</v>
      </c>
      <c r="K1214" s="51">
        <v>0</v>
      </c>
      <c r="L1214" s="51">
        <v>0</v>
      </c>
      <c r="M1214" s="51">
        <v>0</v>
      </c>
      <c r="N1214" s="54">
        <v>0</v>
      </c>
      <c r="O1214" s="51">
        <v>0</v>
      </c>
      <c r="P1214" s="51">
        <f>SUM(H1214)</f>
        <v>144000</v>
      </c>
      <c r="Q1214" s="51">
        <f>SUM(I1214)</f>
        <v>141800</v>
      </c>
      <c r="R1214" s="54">
        <v>0</v>
      </c>
      <c r="S1214" s="51">
        <v>0</v>
      </c>
      <c r="T1214" s="51">
        <v>0</v>
      </c>
      <c r="U1214" s="51">
        <v>0</v>
      </c>
      <c r="V1214" s="54">
        <v>0</v>
      </c>
      <c r="W1214" s="51">
        <v>0</v>
      </c>
      <c r="X1214" s="51">
        <v>0</v>
      </c>
      <c r="Y1214" s="51">
        <v>0</v>
      </c>
      <c r="Z1214" s="51">
        <v>0</v>
      </c>
      <c r="AA1214" s="51">
        <v>0</v>
      </c>
      <c r="AB1214" s="54">
        <v>0</v>
      </c>
      <c r="AC1214" s="55">
        <v>0</v>
      </c>
    </row>
    <row r="1215" spans="1:30">
      <c r="A1215" s="48"/>
      <c r="B1215" s="82"/>
      <c r="C1215" s="59">
        <v>4110</v>
      </c>
      <c r="D1215" s="60" t="s">
        <v>5</v>
      </c>
      <c r="E1215" s="51">
        <f>SUM([1]Paragrafy!E1203)</f>
        <v>1300</v>
      </c>
      <c r="F1215" s="52">
        <f>ROUND([1]Paragrafy!$F1203,0)</f>
        <v>358</v>
      </c>
      <c r="G1215" s="53">
        <f t="shared" si="332"/>
        <v>0.27538461538461539</v>
      </c>
      <c r="H1215" s="51">
        <f t="shared" si="336"/>
        <v>1300</v>
      </c>
      <c r="I1215" s="51">
        <f t="shared" si="336"/>
        <v>358</v>
      </c>
      <c r="J1215" s="51">
        <f t="shared" ref="J1215:K1217" si="337">SUM(H1215)</f>
        <v>1300</v>
      </c>
      <c r="K1215" s="51">
        <f t="shared" si="337"/>
        <v>358</v>
      </c>
      <c r="L1215" s="51">
        <v>0</v>
      </c>
      <c r="M1215" s="51">
        <v>0</v>
      </c>
      <c r="N1215" s="54">
        <v>0</v>
      </c>
      <c r="O1215" s="51">
        <v>0</v>
      </c>
      <c r="P1215" s="51">
        <v>0</v>
      </c>
      <c r="Q1215" s="51">
        <v>0</v>
      </c>
      <c r="R1215" s="54">
        <v>0</v>
      </c>
      <c r="S1215" s="51">
        <v>0</v>
      </c>
      <c r="T1215" s="51">
        <v>0</v>
      </c>
      <c r="U1215" s="51">
        <v>0</v>
      </c>
      <c r="V1215" s="54">
        <v>0</v>
      </c>
      <c r="W1215" s="51">
        <v>0</v>
      </c>
      <c r="X1215" s="51">
        <v>0</v>
      </c>
      <c r="Y1215" s="51">
        <v>0</v>
      </c>
      <c r="Z1215" s="51">
        <v>0</v>
      </c>
      <c r="AA1215" s="51">
        <v>0</v>
      </c>
      <c r="AB1215" s="54">
        <v>0</v>
      </c>
      <c r="AC1215" s="55">
        <v>0</v>
      </c>
    </row>
    <row r="1216" spans="1:30">
      <c r="A1216" s="48"/>
      <c r="B1216" s="82"/>
      <c r="C1216" s="59">
        <v>4120</v>
      </c>
      <c r="D1216" s="60" t="s">
        <v>4</v>
      </c>
      <c r="E1216" s="51">
        <f>SUM([1]Paragrafy!E1204)</f>
        <v>500</v>
      </c>
      <c r="F1216" s="52">
        <f>ROUND([1]Paragrafy!$F1204,0)</f>
        <v>51</v>
      </c>
      <c r="G1216" s="53">
        <f t="shared" si="332"/>
        <v>0.10199999999999999</v>
      </c>
      <c r="H1216" s="51">
        <f t="shared" si="336"/>
        <v>500</v>
      </c>
      <c r="I1216" s="51">
        <f t="shared" si="336"/>
        <v>51</v>
      </c>
      <c r="J1216" s="51">
        <f t="shared" si="337"/>
        <v>500</v>
      </c>
      <c r="K1216" s="51">
        <f t="shared" si="337"/>
        <v>51</v>
      </c>
      <c r="L1216" s="51">
        <v>0</v>
      </c>
      <c r="M1216" s="51">
        <v>0</v>
      </c>
      <c r="N1216" s="54">
        <v>0</v>
      </c>
      <c r="O1216" s="51">
        <v>0</v>
      </c>
      <c r="P1216" s="51">
        <v>0</v>
      </c>
      <c r="Q1216" s="51">
        <v>0</v>
      </c>
      <c r="R1216" s="54">
        <v>0</v>
      </c>
      <c r="S1216" s="51">
        <v>0</v>
      </c>
      <c r="T1216" s="51">
        <v>0</v>
      </c>
      <c r="U1216" s="51">
        <v>0</v>
      </c>
      <c r="V1216" s="54">
        <v>0</v>
      </c>
      <c r="W1216" s="51">
        <v>0</v>
      </c>
      <c r="X1216" s="51">
        <v>0</v>
      </c>
      <c r="Y1216" s="51">
        <v>0</v>
      </c>
      <c r="Z1216" s="51">
        <v>0</v>
      </c>
      <c r="AA1216" s="51">
        <v>0</v>
      </c>
      <c r="AB1216" s="54">
        <v>0</v>
      </c>
      <c r="AC1216" s="55">
        <v>0</v>
      </c>
    </row>
    <row r="1217" spans="1:29">
      <c r="A1217" s="48"/>
      <c r="B1217" s="82"/>
      <c r="C1217" s="59">
        <v>4170</v>
      </c>
      <c r="D1217" s="60" t="s">
        <v>3</v>
      </c>
      <c r="E1217" s="51">
        <f>SUM([1]Paragrafy!E1205)</f>
        <v>12600</v>
      </c>
      <c r="F1217" s="52">
        <f>ROUND([1]Paragrafy!$F1205,0)</f>
        <v>8077</v>
      </c>
      <c r="G1217" s="53">
        <f t="shared" si="332"/>
        <v>0.64103174603174606</v>
      </c>
      <c r="H1217" s="51">
        <f t="shared" si="336"/>
        <v>12600</v>
      </c>
      <c r="I1217" s="51">
        <f t="shared" si="336"/>
        <v>8077</v>
      </c>
      <c r="J1217" s="51">
        <f t="shared" si="337"/>
        <v>12600</v>
      </c>
      <c r="K1217" s="51">
        <f t="shared" si="337"/>
        <v>8077</v>
      </c>
      <c r="L1217" s="51">
        <v>0</v>
      </c>
      <c r="M1217" s="51">
        <v>0</v>
      </c>
      <c r="N1217" s="54">
        <v>0</v>
      </c>
      <c r="O1217" s="51">
        <v>0</v>
      </c>
      <c r="P1217" s="51">
        <v>0</v>
      </c>
      <c r="Q1217" s="51">
        <v>0</v>
      </c>
      <c r="R1217" s="54">
        <v>0</v>
      </c>
      <c r="S1217" s="51">
        <v>0</v>
      </c>
      <c r="T1217" s="51">
        <v>0</v>
      </c>
      <c r="U1217" s="51">
        <v>0</v>
      </c>
      <c r="V1217" s="54">
        <v>0</v>
      </c>
      <c r="W1217" s="51">
        <v>0</v>
      </c>
      <c r="X1217" s="51">
        <v>0</v>
      </c>
      <c r="Y1217" s="51">
        <v>0</v>
      </c>
      <c r="Z1217" s="51">
        <v>0</v>
      </c>
      <c r="AA1217" s="51">
        <v>0</v>
      </c>
      <c r="AB1217" s="54">
        <v>0</v>
      </c>
      <c r="AC1217" s="55">
        <v>0</v>
      </c>
    </row>
    <row r="1218" spans="1:29">
      <c r="A1218" s="48"/>
      <c r="B1218" s="82"/>
      <c r="C1218" s="59">
        <v>4210</v>
      </c>
      <c r="D1218" s="60" t="s">
        <v>2</v>
      </c>
      <c r="E1218" s="51">
        <f>SUM([1]Paragrafy!E1206)</f>
        <v>60000</v>
      </c>
      <c r="F1218" s="52">
        <f>ROUND([1]Paragrafy!$F1206,0)</f>
        <v>60000</v>
      </c>
      <c r="G1218" s="53">
        <f t="shared" si="332"/>
        <v>1</v>
      </c>
      <c r="H1218" s="51">
        <f t="shared" si="336"/>
        <v>60000</v>
      </c>
      <c r="I1218" s="51">
        <f t="shared" si="336"/>
        <v>60000</v>
      </c>
      <c r="J1218" s="51">
        <v>0</v>
      </c>
      <c r="K1218" s="51">
        <v>0</v>
      </c>
      <c r="L1218" s="51">
        <f>SUM(H1218)</f>
        <v>60000</v>
      </c>
      <c r="M1218" s="51">
        <f>SUM(I1218)</f>
        <v>60000</v>
      </c>
      <c r="N1218" s="54">
        <v>0</v>
      </c>
      <c r="O1218" s="51">
        <v>0</v>
      </c>
      <c r="P1218" s="51">
        <v>0</v>
      </c>
      <c r="Q1218" s="51">
        <v>0</v>
      </c>
      <c r="R1218" s="54">
        <v>0</v>
      </c>
      <c r="S1218" s="51">
        <v>0</v>
      </c>
      <c r="T1218" s="51">
        <v>0</v>
      </c>
      <c r="U1218" s="51">
        <v>0</v>
      </c>
      <c r="V1218" s="54">
        <v>0</v>
      </c>
      <c r="W1218" s="51">
        <v>0</v>
      </c>
      <c r="X1218" s="51">
        <v>0</v>
      </c>
      <c r="Y1218" s="51">
        <v>0</v>
      </c>
      <c r="Z1218" s="51">
        <v>0</v>
      </c>
      <c r="AA1218" s="51">
        <v>0</v>
      </c>
      <c r="AB1218" s="54">
        <v>0</v>
      </c>
      <c r="AC1218" s="55">
        <v>0</v>
      </c>
    </row>
    <row r="1219" spans="1:29">
      <c r="A1219" s="94"/>
      <c r="B1219" s="193"/>
      <c r="C1219" s="95">
        <v>4300</v>
      </c>
      <c r="D1219" s="115" t="s">
        <v>1</v>
      </c>
      <c r="E1219" s="99">
        <f>SUM([1]Paragrafy!E1207)</f>
        <v>366615</v>
      </c>
      <c r="F1219" s="52">
        <f>ROUND([1]Paragrafy!$F1207,0)</f>
        <v>329303</v>
      </c>
      <c r="G1219" s="98">
        <f t="shared" si="332"/>
        <v>0.89822565907014174</v>
      </c>
      <c r="H1219" s="51">
        <f t="shared" si="336"/>
        <v>366615</v>
      </c>
      <c r="I1219" s="99">
        <f t="shared" si="336"/>
        <v>329303</v>
      </c>
      <c r="J1219" s="51">
        <v>0</v>
      </c>
      <c r="K1219" s="99">
        <v>0</v>
      </c>
      <c r="L1219" s="51">
        <f>SUM(H1219)</f>
        <v>366615</v>
      </c>
      <c r="M1219" s="99">
        <f>SUM(I1219)</f>
        <v>329303</v>
      </c>
      <c r="N1219" s="54">
        <v>0</v>
      </c>
      <c r="O1219" s="99">
        <v>0</v>
      </c>
      <c r="P1219" s="51">
        <v>0</v>
      </c>
      <c r="Q1219" s="99">
        <v>0</v>
      </c>
      <c r="R1219" s="54">
        <v>0</v>
      </c>
      <c r="S1219" s="99">
        <v>0</v>
      </c>
      <c r="T1219" s="51">
        <v>0</v>
      </c>
      <c r="U1219" s="99">
        <v>0</v>
      </c>
      <c r="V1219" s="54">
        <v>0</v>
      </c>
      <c r="W1219" s="99">
        <v>0</v>
      </c>
      <c r="X1219" s="51">
        <v>0</v>
      </c>
      <c r="Y1219" s="99">
        <v>0</v>
      </c>
      <c r="Z1219" s="51">
        <v>0</v>
      </c>
      <c r="AA1219" s="99">
        <v>0</v>
      </c>
      <c r="AB1219" s="54">
        <v>0</v>
      </c>
      <c r="AC1219" s="117">
        <v>0</v>
      </c>
    </row>
    <row r="1220" spans="1:29" s="274" customFormat="1" ht="34.5" customHeight="1">
      <c r="A1220" s="268"/>
      <c r="B1220" s="17"/>
      <c r="C1220" s="17"/>
      <c r="D1220" s="269" t="s">
        <v>0</v>
      </c>
      <c r="E1220" s="270">
        <f>SUM(E19,E142,E186,E230,E361,E414,E434,E471,E474,E695,E704,E711,E715,E851,E854,E897,E957,E1051,E1075,E1126,E1159,E1206)</f>
        <v>753359445</v>
      </c>
      <c r="F1220" s="270">
        <f>SUM(F19,F142,F186,F230,F361,F414,F434,F471,F474,F695,F704,F711,F715,F851,F854,F897,F957,F1051,F1075,F1126,F1159,F1206)</f>
        <v>679455756</v>
      </c>
      <c r="G1220" s="271">
        <f t="shared" si="332"/>
        <v>0.90190115821804029</v>
      </c>
      <c r="H1220" s="270">
        <f t="shared" ref="H1220:AC1220" si="338">SUM(H19,H142,H186,H230,H361,H414,H434,H471,H474,H695,H704,H711,H715,H851,H854,H897,H957,H1051,H1075,H1126,H1159,H1206)</f>
        <v>423440431</v>
      </c>
      <c r="I1220" s="272">
        <f t="shared" si="338"/>
        <v>373775795</v>
      </c>
      <c r="J1220" s="270">
        <f t="shared" si="338"/>
        <v>87382175</v>
      </c>
      <c r="K1220" s="273">
        <f t="shared" si="338"/>
        <v>85945054</v>
      </c>
      <c r="L1220" s="270">
        <f t="shared" si="338"/>
        <v>98975347</v>
      </c>
      <c r="M1220" s="272">
        <f t="shared" si="338"/>
        <v>78929385</v>
      </c>
      <c r="N1220" s="270">
        <f t="shared" si="338"/>
        <v>132691965</v>
      </c>
      <c r="O1220" s="272">
        <f t="shared" si="338"/>
        <v>131152625</v>
      </c>
      <c r="P1220" s="270">
        <f t="shared" si="338"/>
        <v>2333307</v>
      </c>
      <c r="Q1220" s="272">
        <f t="shared" si="338"/>
        <v>2136879</v>
      </c>
      <c r="R1220" s="270">
        <f t="shared" si="338"/>
        <v>92191742</v>
      </c>
      <c r="S1220" s="272">
        <f t="shared" si="338"/>
        <v>66232126</v>
      </c>
      <c r="T1220" s="270">
        <f t="shared" si="338"/>
        <v>475441</v>
      </c>
      <c r="U1220" s="272">
        <f t="shared" si="338"/>
        <v>0</v>
      </c>
      <c r="V1220" s="270">
        <f t="shared" si="338"/>
        <v>9390454</v>
      </c>
      <c r="W1220" s="272">
        <f t="shared" si="338"/>
        <v>9379726</v>
      </c>
      <c r="X1220" s="270">
        <f t="shared" si="338"/>
        <v>329919014</v>
      </c>
      <c r="Y1220" s="272">
        <f t="shared" si="338"/>
        <v>305679961</v>
      </c>
      <c r="Z1220" s="270">
        <f t="shared" si="338"/>
        <v>98399271</v>
      </c>
      <c r="AA1220" s="272">
        <f t="shared" si="338"/>
        <v>81023100</v>
      </c>
      <c r="AB1220" s="273">
        <f t="shared" si="338"/>
        <v>231519743</v>
      </c>
      <c r="AC1220" s="270">
        <f t="shared" si="338"/>
        <v>224656861</v>
      </c>
    </row>
    <row r="1221" spans="1:29">
      <c r="A1221" s="275"/>
      <c r="B1221" s="275"/>
      <c r="C1221" s="275"/>
      <c r="D1221" s="2"/>
      <c r="E1221" s="276"/>
      <c r="F1221" s="276"/>
      <c r="G1221" s="276"/>
      <c r="H1221" s="277"/>
      <c r="I1221" s="277"/>
      <c r="J1221" s="52"/>
      <c r="K1221" s="52"/>
      <c r="L1221" s="52"/>
      <c r="M1221" s="52"/>
      <c r="N1221" s="52"/>
      <c r="O1221" s="52"/>
      <c r="P1221" s="52"/>
      <c r="Q1221" s="52"/>
      <c r="R1221" s="52"/>
      <c r="S1221" s="52"/>
      <c r="T1221" s="52"/>
      <c r="U1221" s="52"/>
      <c r="V1221" s="52"/>
      <c r="W1221" s="52"/>
      <c r="X1221" s="52"/>
      <c r="Y1221" s="52"/>
      <c r="Z1221" s="52"/>
      <c r="AA1221" s="52"/>
      <c r="AB1221" s="52"/>
    </row>
    <row r="1222" spans="1:29">
      <c r="A1222" s="275"/>
      <c r="B1222" s="275"/>
      <c r="C1222" s="275"/>
      <c r="D1222" s="2"/>
      <c r="E1222" s="278"/>
      <c r="F1222" s="278"/>
      <c r="G1222" s="278"/>
      <c r="H1222" s="52"/>
      <c r="I1222" s="52"/>
      <c r="J1222" s="52"/>
      <c r="K1222" s="52"/>
      <c r="L1222" s="52"/>
      <c r="M1222" s="52"/>
      <c r="N1222" s="52"/>
      <c r="O1222" s="52"/>
      <c r="P1222" s="52"/>
      <c r="Q1222" s="52"/>
      <c r="R1222" s="52"/>
      <c r="S1222" s="52"/>
      <c r="T1222" s="52"/>
      <c r="U1222" s="52"/>
      <c r="V1222" s="52"/>
      <c r="W1222" s="52"/>
      <c r="X1222" s="52"/>
      <c r="Y1222" s="52"/>
      <c r="Z1222" s="52"/>
      <c r="AA1222" s="52"/>
      <c r="AB1222" s="52"/>
    </row>
    <row r="1223" spans="1:29">
      <c r="A1223" s="275"/>
      <c r="B1223" s="2"/>
      <c r="C1223" s="275"/>
      <c r="D1223" s="2"/>
      <c r="E1223" s="278"/>
      <c r="F1223" s="278"/>
      <c r="G1223" s="279"/>
      <c r="H1223" s="52"/>
      <c r="I1223" s="52"/>
      <c r="J1223" s="52"/>
      <c r="K1223" s="52"/>
      <c r="L1223" s="52"/>
      <c r="M1223" s="52"/>
      <c r="N1223" s="52"/>
      <c r="O1223" s="52"/>
      <c r="P1223" s="52"/>
      <c r="Q1223" s="52"/>
      <c r="R1223" s="52"/>
      <c r="S1223" s="52"/>
      <c r="T1223" s="52"/>
      <c r="U1223" s="52"/>
      <c r="V1223" s="52"/>
      <c r="W1223" s="52"/>
      <c r="X1223" s="52"/>
      <c r="Y1223" s="52"/>
      <c r="Z1223" s="52"/>
      <c r="AA1223" s="52"/>
      <c r="AB1223" s="52"/>
    </row>
    <row r="1224" spans="1:29">
      <c r="A1224" s="275"/>
      <c r="B1224" s="2"/>
      <c r="C1224" s="275"/>
      <c r="D1224" s="2"/>
      <c r="E1224" s="276"/>
      <c r="F1224" s="276"/>
      <c r="G1224" s="279"/>
      <c r="H1224" s="52"/>
      <c r="I1224" s="52"/>
      <c r="J1224" s="52"/>
      <c r="K1224" s="52"/>
      <c r="L1224" s="52"/>
      <c r="M1224" s="52"/>
      <c r="N1224" s="52"/>
      <c r="O1224" s="52"/>
      <c r="P1224" s="52"/>
      <c r="Q1224" s="52"/>
      <c r="R1224" s="52"/>
      <c r="S1224" s="52"/>
      <c r="T1224" s="52"/>
      <c r="U1224" s="52"/>
      <c r="V1224" s="52"/>
      <c r="W1224" s="52"/>
      <c r="X1224" s="52"/>
      <c r="Y1224" s="52"/>
      <c r="Z1224" s="52"/>
      <c r="AA1224" s="52"/>
      <c r="AB1224" s="52"/>
    </row>
    <row r="1225" spans="1:29">
      <c r="A1225" s="275"/>
      <c r="B1225" s="280"/>
      <c r="C1225" s="275"/>
      <c r="D1225" s="280"/>
      <c r="E1225" s="278"/>
      <c r="F1225" s="278"/>
      <c r="G1225" s="279"/>
      <c r="H1225" s="52"/>
      <c r="I1225" s="52"/>
      <c r="J1225" s="52"/>
      <c r="K1225" s="52"/>
      <c r="L1225" s="52"/>
      <c r="M1225" s="52"/>
      <c r="N1225" s="52"/>
      <c r="O1225" s="52"/>
      <c r="P1225" s="52"/>
      <c r="Q1225" s="52"/>
      <c r="R1225" s="52"/>
      <c r="S1225" s="52"/>
      <c r="T1225" s="52"/>
      <c r="U1225" s="52"/>
      <c r="V1225" s="52"/>
      <c r="W1225" s="52"/>
      <c r="X1225" s="52"/>
      <c r="Y1225" s="52"/>
      <c r="Z1225" s="52"/>
      <c r="AA1225" s="52"/>
      <c r="AB1225" s="52"/>
    </row>
    <row r="1226" spans="1:29">
      <c r="A1226" s="275"/>
      <c r="B1226" s="280"/>
      <c r="C1226" s="275"/>
      <c r="D1226" s="280"/>
      <c r="E1226" s="278"/>
      <c r="F1226" s="278"/>
      <c r="G1226" s="279"/>
      <c r="H1226" s="52"/>
      <c r="I1226" s="52"/>
      <c r="J1226" s="52"/>
      <c r="K1226" s="52"/>
      <c r="L1226" s="52"/>
      <c r="M1226" s="52"/>
      <c r="N1226" s="52"/>
      <c r="O1226" s="52"/>
      <c r="P1226" s="52"/>
      <c r="Q1226" s="52"/>
      <c r="R1226" s="52"/>
      <c r="S1226" s="52"/>
      <c r="T1226" s="52"/>
      <c r="U1226" s="52"/>
      <c r="V1226" s="52"/>
      <c r="W1226" s="52"/>
      <c r="X1226" s="52"/>
      <c r="Y1226" s="52"/>
      <c r="Z1226" s="52"/>
      <c r="AA1226" s="52"/>
      <c r="AB1226" s="52"/>
    </row>
    <row r="1227" spans="1:29">
      <c r="A1227" s="275"/>
      <c r="B1227" s="280"/>
      <c r="C1227" s="275"/>
      <c r="D1227" s="280"/>
      <c r="E1227" s="278"/>
      <c r="F1227" s="278"/>
      <c r="G1227" s="279"/>
      <c r="H1227" s="52"/>
      <c r="I1227" s="52"/>
      <c r="J1227" s="52"/>
      <c r="K1227" s="52"/>
      <c r="L1227" s="52"/>
      <c r="M1227" s="52"/>
      <c r="N1227" s="52"/>
      <c r="O1227" s="52"/>
      <c r="P1227" s="52"/>
      <c r="Q1227" s="52"/>
      <c r="R1227" s="52"/>
      <c r="S1227" s="52"/>
      <c r="T1227" s="52"/>
      <c r="U1227" s="52"/>
      <c r="V1227" s="52"/>
      <c r="W1227" s="52"/>
      <c r="X1227" s="52"/>
      <c r="Y1227" s="52"/>
      <c r="Z1227" s="52"/>
      <c r="AA1227" s="52"/>
      <c r="AB1227" s="52"/>
    </row>
    <row r="1228" spans="1:29">
      <c r="A1228" s="275"/>
      <c r="B1228" s="280"/>
      <c r="C1228" s="275"/>
      <c r="D1228" s="280"/>
      <c r="E1228" s="278"/>
      <c r="F1228" s="278"/>
      <c r="G1228" s="279"/>
      <c r="H1228" s="52"/>
      <c r="I1228" s="52"/>
      <c r="J1228" s="52"/>
      <c r="K1228" s="52"/>
      <c r="L1228" s="52"/>
      <c r="M1228" s="52"/>
      <c r="N1228" s="52"/>
      <c r="O1228" s="52"/>
      <c r="P1228" s="52"/>
      <c r="Q1228" s="52"/>
      <c r="R1228" s="52"/>
      <c r="S1228" s="52"/>
      <c r="T1228" s="52"/>
      <c r="U1228" s="52"/>
      <c r="V1228" s="52"/>
      <c r="W1228" s="52"/>
      <c r="X1228" s="52"/>
      <c r="Y1228" s="52"/>
      <c r="Z1228" s="52"/>
      <c r="AA1228" s="52"/>
      <c r="AB1228" s="52"/>
    </row>
    <row r="1229" spans="1:29">
      <c r="A1229" s="275"/>
      <c r="B1229" s="289"/>
      <c r="C1229" s="289"/>
      <c r="D1229" s="289"/>
      <c r="E1229" s="278"/>
      <c r="F1229" s="278"/>
      <c r="G1229" s="279"/>
      <c r="H1229" s="52"/>
      <c r="I1229" s="52"/>
      <c r="J1229" s="52"/>
      <c r="K1229" s="52"/>
      <c r="L1229" s="52"/>
      <c r="M1229" s="52"/>
      <c r="N1229" s="52"/>
      <c r="O1229" s="52"/>
      <c r="P1229" s="52"/>
      <c r="Q1229" s="52"/>
      <c r="R1229" s="52"/>
      <c r="S1229" s="52"/>
      <c r="T1229" s="52"/>
      <c r="U1229" s="52"/>
      <c r="V1229" s="52"/>
      <c r="W1229" s="52"/>
      <c r="X1229" s="52"/>
      <c r="Y1229" s="52"/>
      <c r="Z1229" s="52"/>
      <c r="AA1229" s="52"/>
      <c r="AB1229" s="52"/>
    </row>
    <row r="1230" spans="1:29">
      <c r="A1230" s="275"/>
      <c r="B1230" s="283"/>
      <c r="C1230" s="283"/>
      <c r="D1230" s="283"/>
      <c r="E1230" s="52"/>
      <c r="F1230" s="52"/>
      <c r="G1230" s="279"/>
      <c r="H1230" s="52"/>
      <c r="I1230" s="52"/>
      <c r="J1230" s="52"/>
      <c r="K1230" s="52"/>
      <c r="L1230" s="52"/>
      <c r="M1230" s="52"/>
      <c r="N1230" s="52"/>
      <c r="O1230" s="52"/>
      <c r="P1230" s="52"/>
      <c r="Q1230" s="52"/>
      <c r="R1230" s="52"/>
      <c r="S1230" s="52"/>
      <c r="T1230" s="52"/>
      <c r="U1230" s="52"/>
      <c r="V1230" s="52"/>
      <c r="W1230" s="52"/>
      <c r="X1230" s="52"/>
      <c r="Y1230" s="52"/>
      <c r="Z1230" s="52"/>
      <c r="AA1230" s="52"/>
      <c r="AB1230" s="52"/>
    </row>
    <row r="1231" spans="1:29">
      <c r="A1231" s="2"/>
      <c r="B1231" s="283"/>
      <c r="C1231" s="283"/>
      <c r="D1231" s="283"/>
      <c r="E1231" s="52"/>
      <c r="F1231" s="52"/>
      <c r="G1231" s="279"/>
      <c r="H1231" s="52"/>
      <c r="I1231" s="52"/>
      <c r="J1231" s="52"/>
      <c r="K1231" s="52"/>
      <c r="L1231" s="52"/>
      <c r="M1231" s="52"/>
      <c r="N1231" s="52"/>
      <c r="O1231" s="52"/>
      <c r="P1231" s="52"/>
      <c r="Q1231" s="52"/>
      <c r="R1231" s="52"/>
      <c r="S1231" s="52"/>
      <c r="T1231" s="52"/>
      <c r="U1231" s="52"/>
      <c r="V1231" s="52"/>
      <c r="W1231" s="52"/>
      <c r="X1231" s="52"/>
      <c r="Y1231" s="52"/>
      <c r="Z1231" s="52"/>
      <c r="AA1231" s="52"/>
      <c r="AB1231" s="52"/>
    </row>
    <row r="1232" spans="1:29">
      <c r="A1232" s="2"/>
      <c r="B1232" s="283"/>
      <c r="C1232" s="283"/>
      <c r="D1232" s="283"/>
      <c r="E1232" s="52"/>
      <c r="F1232" s="52"/>
      <c r="G1232" s="279"/>
      <c r="H1232" s="2"/>
      <c r="I1232" s="2"/>
      <c r="J1232" s="2"/>
      <c r="L1232" s="2"/>
      <c r="M1232" s="2"/>
    </row>
    <row r="1233" spans="5:10">
      <c r="E1233" s="281"/>
      <c r="F1233" s="281"/>
      <c r="G1233" s="281"/>
      <c r="J1233" s="2"/>
    </row>
    <row r="1234" spans="5:10">
      <c r="E1234" s="281"/>
      <c r="F1234" s="281"/>
      <c r="G1234" s="281"/>
      <c r="J1234" s="2"/>
    </row>
    <row r="1235" spans="5:10">
      <c r="E1235" s="281"/>
      <c r="F1235" s="281"/>
      <c r="G1235" s="281"/>
      <c r="J1235" s="2"/>
    </row>
    <row r="1236" spans="5:10">
      <c r="E1236" s="281"/>
      <c r="F1236" s="281"/>
      <c r="G1236" s="281"/>
      <c r="J1236" s="2"/>
    </row>
    <row r="1237" spans="5:10">
      <c r="E1237" s="281"/>
      <c r="F1237" s="281"/>
      <c r="G1237" s="281"/>
      <c r="J1237" s="2"/>
    </row>
    <row r="1238" spans="5:10">
      <c r="E1238" s="281"/>
      <c r="F1238" s="281"/>
      <c r="G1238" s="281"/>
      <c r="J1238" s="2"/>
    </row>
    <row r="1239" spans="5:10">
      <c r="E1239" s="281"/>
      <c r="F1239" s="281"/>
      <c r="G1239" s="281"/>
      <c r="J1239" s="2"/>
    </row>
    <row r="1240" spans="5:10">
      <c r="E1240" s="281"/>
      <c r="F1240" s="281"/>
      <c r="G1240" s="281"/>
      <c r="J1240" s="2"/>
    </row>
    <row r="1241" spans="5:10">
      <c r="E1241" s="281"/>
      <c r="F1241" s="281"/>
      <c r="G1241" s="281"/>
      <c r="J1241" s="2"/>
    </row>
    <row r="1242" spans="5:10">
      <c r="E1242" s="281"/>
      <c r="F1242" s="281"/>
      <c r="G1242" s="281"/>
      <c r="J1242" s="2"/>
    </row>
    <row r="1243" spans="5:10">
      <c r="E1243" s="281"/>
      <c r="F1243" s="281"/>
      <c r="G1243" s="281"/>
      <c r="J1243" s="2"/>
    </row>
    <row r="1244" spans="5:10">
      <c r="J1244" s="2"/>
    </row>
    <row r="1245" spans="5:10">
      <c r="J1245" s="2"/>
    </row>
    <row r="1246" spans="5:10">
      <c r="J1246" s="2"/>
    </row>
    <row r="1247" spans="5:10">
      <c r="J1247" s="2"/>
    </row>
    <row r="1248" spans="5:10">
      <c r="J1248" s="2"/>
    </row>
    <row r="1249" spans="10:10">
      <c r="J1249" s="2"/>
    </row>
    <row r="1250" spans="10:10">
      <c r="J1250" s="2"/>
    </row>
    <row r="1251" spans="10:10">
      <c r="J1251" s="2"/>
    </row>
    <row r="1252" spans="10:10">
      <c r="J1252" s="2"/>
    </row>
    <row r="1253" spans="10:10">
      <c r="J1253" s="2"/>
    </row>
    <row r="1254" spans="10:10">
      <c r="J1254" s="2"/>
    </row>
    <row r="1255" spans="10:10">
      <c r="J1255" s="2"/>
    </row>
    <row r="1256" spans="10:10">
      <c r="J1256" s="2"/>
    </row>
    <row r="1257" spans="10:10">
      <c r="J1257" s="2"/>
    </row>
    <row r="1258" spans="10:10">
      <c r="J1258" s="2"/>
    </row>
    <row r="1259" spans="10:10">
      <c r="J1259" s="2"/>
    </row>
    <row r="1260" spans="10:10">
      <c r="J1260" s="2"/>
    </row>
    <row r="1261" spans="10:10">
      <c r="J1261" s="2"/>
    </row>
    <row r="1262" spans="10:10">
      <c r="J1262" s="2"/>
    </row>
    <row r="1263" spans="10:10">
      <c r="J1263" s="2"/>
    </row>
    <row r="1264" spans="10:10">
      <c r="J1264" s="2"/>
    </row>
    <row r="1265" spans="10:10">
      <c r="J1265" s="2"/>
    </row>
    <row r="1266" spans="10:10">
      <c r="J1266" s="2"/>
    </row>
    <row r="1267" spans="10:10">
      <c r="J1267" s="2"/>
    </row>
    <row r="1268" spans="10:10">
      <c r="J1268" s="2"/>
    </row>
    <row r="1269" spans="10:10">
      <c r="J1269" s="2"/>
    </row>
    <row r="1270" spans="10:10">
      <c r="J1270" s="2"/>
    </row>
    <row r="1271" spans="10:10">
      <c r="J1271" s="2"/>
    </row>
    <row r="1272" spans="10:10">
      <c r="J1272" s="2"/>
    </row>
    <row r="1273" spans="10:10">
      <c r="J1273" s="2"/>
    </row>
    <row r="1274" spans="10:10">
      <c r="J1274" s="2"/>
    </row>
    <row r="1275" spans="10:10">
      <c r="J1275" s="2"/>
    </row>
    <row r="1276" spans="10:10">
      <c r="J1276" s="2"/>
    </row>
    <row r="1277" spans="10:10">
      <c r="J1277" s="2"/>
    </row>
    <row r="1278" spans="10:10">
      <c r="J1278" s="2"/>
    </row>
    <row r="1279" spans="10:10">
      <c r="J1279" s="2"/>
    </row>
    <row r="1280" spans="10:10">
      <c r="J1280" s="2"/>
    </row>
    <row r="1281" spans="10:10">
      <c r="J1281" s="2"/>
    </row>
    <row r="1282" spans="10:10">
      <c r="J1282" s="2"/>
    </row>
    <row r="1283" spans="10:10">
      <c r="J1283" s="2"/>
    </row>
    <row r="1284" spans="10:10">
      <c r="J1284" s="2"/>
    </row>
    <row r="1285" spans="10:10">
      <c r="J1285" s="2"/>
    </row>
    <row r="1286" spans="10:10">
      <c r="J1286" s="2"/>
    </row>
    <row r="1287" spans="10:10">
      <c r="J1287" s="2"/>
    </row>
    <row r="1288" spans="10:10">
      <c r="J1288" s="2"/>
    </row>
    <row r="1289" spans="10:10">
      <c r="J1289" s="2"/>
    </row>
    <row r="1290" spans="10:10">
      <c r="J1290" s="2"/>
    </row>
    <row r="1291" spans="10:10">
      <c r="J1291" s="2"/>
    </row>
    <row r="1292" spans="10:10">
      <c r="J1292" s="2"/>
    </row>
    <row r="1293" spans="10:10">
      <c r="J1293" s="2"/>
    </row>
    <row r="1294" spans="10:10">
      <c r="J1294" s="2"/>
    </row>
    <row r="1295" spans="10:10">
      <c r="J1295" s="2"/>
    </row>
    <row r="1296" spans="10:10">
      <c r="J1296" s="2"/>
    </row>
    <row r="1297" spans="10:10">
      <c r="J1297" s="2"/>
    </row>
    <row r="1298" spans="10:10">
      <c r="J1298" s="2"/>
    </row>
    <row r="1299" spans="10:10">
      <c r="J1299" s="2"/>
    </row>
    <row r="1300" spans="10:10">
      <c r="J1300" s="2"/>
    </row>
    <row r="1301" spans="10:10">
      <c r="J1301" s="2"/>
    </row>
    <row r="1302" spans="10:10">
      <c r="J1302" s="2"/>
    </row>
    <row r="1303" spans="10:10">
      <c r="J1303" s="2"/>
    </row>
    <row r="1304" spans="10:10">
      <c r="J1304" s="2"/>
    </row>
    <row r="1305" spans="10:10">
      <c r="J1305" s="2"/>
    </row>
    <row r="1306" spans="10:10">
      <c r="J1306" s="2"/>
    </row>
    <row r="1307" spans="10:10">
      <c r="J1307" s="2"/>
    </row>
    <row r="1308" spans="10:10">
      <c r="J1308" s="2"/>
    </row>
    <row r="1309" spans="10:10">
      <c r="J1309" s="2"/>
    </row>
    <row r="1310" spans="10:10">
      <c r="J1310" s="2"/>
    </row>
    <row r="1311" spans="10:10">
      <c r="J1311" s="2"/>
    </row>
    <row r="1312" spans="10:10">
      <c r="J1312" s="2"/>
    </row>
    <row r="1313" spans="10:11">
      <c r="J1313" s="2"/>
    </row>
    <row r="1314" spans="10:11">
      <c r="J1314" s="2"/>
    </row>
    <row r="1315" spans="10:11">
      <c r="J1315" s="2"/>
    </row>
    <row r="1316" spans="10:11">
      <c r="J1316" s="2"/>
    </row>
    <row r="1317" spans="10:11">
      <c r="J1317" s="2"/>
    </row>
    <row r="1318" spans="10:11">
      <c r="J1318" s="2"/>
    </row>
    <row r="1319" spans="10:11">
      <c r="J1319" s="2"/>
    </row>
    <row r="1320" spans="10:11">
      <c r="J1320" s="2"/>
    </row>
    <row r="1321" spans="10:11">
      <c r="J1321" s="2"/>
    </row>
    <row r="1322" spans="10:11">
      <c r="J1322" s="2"/>
    </row>
    <row r="1323" spans="10:11">
      <c r="J1323" s="2"/>
      <c r="K1323" s="1"/>
    </row>
    <row r="1324" spans="10:11">
      <c r="J1324" s="2"/>
      <c r="K1324" s="1"/>
    </row>
    <row r="1325" spans="10:11">
      <c r="J1325" s="2"/>
      <c r="K1325" s="1"/>
    </row>
    <row r="1326" spans="10:11">
      <c r="J1326" s="2"/>
      <c r="K1326" s="1"/>
    </row>
    <row r="1327" spans="10:11">
      <c r="J1327" s="2"/>
      <c r="K1327" s="1"/>
    </row>
    <row r="1328" spans="10:11">
      <c r="J1328" s="2"/>
      <c r="K1328" s="1"/>
    </row>
    <row r="1329" spans="10:11">
      <c r="J1329" s="2"/>
      <c r="K1329" s="1"/>
    </row>
    <row r="1330" spans="10:11">
      <c r="J1330" s="2"/>
      <c r="K1330" s="1"/>
    </row>
    <row r="1331" spans="10:11">
      <c r="J1331" s="2"/>
      <c r="K1331" s="1"/>
    </row>
    <row r="1332" spans="10:11">
      <c r="J1332" s="2"/>
      <c r="K1332" s="1"/>
    </row>
    <row r="1333" spans="10:11">
      <c r="J1333" s="2"/>
      <c r="K1333" s="1"/>
    </row>
    <row r="1334" spans="10:11">
      <c r="J1334" s="2"/>
      <c r="K1334" s="1"/>
    </row>
    <row r="1335" spans="10:11">
      <c r="J1335" s="2"/>
      <c r="K1335" s="1"/>
    </row>
    <row r="1336" spans="10:11">
      <c r="J1336" s="2"/>
      <c r="K1336" s="1"/>
    </row>
    <row r="1337" spans="10:11">
      <c r="J1337" s="2"/>
      <c r="K1337" s="1"/>
    </row>
    <row r="1338" spans="10:11">
      <c r="J1338" s="2"/>
      <c r="K1338" s="1"/>
    </row>
    <row r="1339" spans="10:11">
      <c r="J1339" s="2"/>
      <c r="K1339" s="1"/>
    </row>
    <row r="1340" spans="10:11">
      <c r="J1340" s="2"/>
      <c r="K1340" s="1"/>
    </row>
    <row r="1341" spans="10:11">
      <c r="J1341" s="2"/>
      <c r="K1341" s="1"/>
    </row>
    <row r="1342" spans="10:11">
      <c r="J1342" s="2"/>
      <c r="K1342" s="1"/>
    </row>
    <row r="1343" spans="10:11">
      <c r="J1343" s="2"/>
      <c r="K1343" s="1"/>
    </row>
    <row r="1344" spans="10:11">
      <c r="J1344" s="2"/>
      <c r="K1344" s="1"/>
    </row>
    <row r="1345" spans="10:11">
      <c r="J1345" s="2"/>
      <c r="K1345" s="1"/>
    </row>
    <row r="1346" spans="10:11">
      <c r="J1346" s="2"/>
      <c r="K1346" s="1"/>
    </row>
    <row r="1347" spans="10:11">
      <c r="J1347" s="2"/>
      <c r="K1347" s="1"/>
    </row>
    <row r="1348" spans="10:11">
      <c r="J1348" s="2"/>
      <c r="K1348" s="1"/>
    </row>
    <row r="1349" spans="10:11">
      <c r="J1349" s="2"/>
      <c r="K1349" s="1"/>
    </row>
    <row r="1350" spans="10:11">
      <c r="J1350" s="2"/>
      <c r="K1350" s="1"/>
    </row>
    <row r="1351" spans="10:11">
      <c r="J1351" s="2"/>
      <c r="K1351" s="1"/>
    </row>
    <row r="1352" spans="10:11">
      <c r="J1352" s="2"/>
      <c r="K1352" s="1"/>
    </row>
    <row r="1353" spans="10:11">
      <c r="J1353" s="2"/>
      <c r="K1353" s="1"/>
    </row>
    <row r="1354" spans="10:11">
      <c r="J1354" s="2"/>
      <c r="K1354" s="1"/>
    </row>
    <row r="1355" spans="10:11">
      <c r="J1355" s="2"/>
      <c r="K1355" s="1"/>
    </row>
    <row r="1356" spans="10:11">
      <c r="J1356" s="2"/>
      <c r="K1356" s="1"/>
    </row>
    <row r="1357" spans="10:11">
      <c r="J1357" s="2"/>
      <c r="K1357" s="1"/>
    </row>
    <row r="1358" spans="10:11">
      <c r="J1358" s="2"/>
      <c r="K1358" s="1"/>
    </row>
    <row r="1359" spans="10:11">
      <c r="J1359" s="2"/>
      <c r="K1359" s="1"/>
    </row>
    <row r="1360" spans="10:11">
      <c r="J1360" s="2"/>
      <c r="K1360" s="1"/>
    </row>
    <row r="1361" spans="10:11">
      <c r="J1361" s="2"/>
      <c r="K1361" s="1"/>
    </row>
    <row r="1362" spans="10:11">
      <c r="J1362" s="2"/>
      <c r="K1362" s="1"/>
    </row>
    <row r="1363" spans="10:11">
      <c r="J1363" s="2"/>
      <c r="K1363" s="1"/>
    </row>
    <row r="1364" spans="10:11">
      <c r="J1364" s="2"/>
      <c r="K1364" s="1"/>
    </row>
    <row r="1365" spans="10:11">
      <c r="J1365" s="2"/>
      <c r="K1365" s="1"/>
    </row>
    <row r="1366" spans="10:11">
      <c r="J1366" s="2"/>
      <c r="K1366" s="1"/>
    </row>
    <row r="1367" spans="10:11">
      <c r="J1367" s="2"/>
      <c r="K1367" s="1"/>
    </row>
    <row r="1368" spans="10:11">
      <c r="J1368" s="2"/>
      <c r="K1368" s="1"/>
    </row>
    <row r="1369" spans="10:11">
      <c r="J1369" s="2"/>
      <c r="K1369" s="1"/>
    </row>
    <row r="1370" spans="10:11">
      <c r="J1370" s="2"/>
      <c r="K1370" s="1"/>
    </row>
    <row r="1371" spans="10:11">
      <c r="J1371" s="2"/>
      <c r="K1371" s="1"/>
    </row>
    <row r="1372" spans="10:11">
      <c r="J1372" s="2"/>
      <c r="K1372" s="1"/>
    </row>
    <row r="1373" spans="10:11">
      <c r="J1373" s="2"/>
      <c r="K1373" s="1"/>
    </row>
    <row r="1374" spans="10:11">
      <c r="J1374" s="2"/>
      <c r="K1374" s="1"/>
    </row>
    <row r="1375" spans="10:11">
      <c r="J1375" s="2"/>
      <c r="K1375" s="1"/>
    </row>
    <row r="1376" spans="10:11">
      <c r="J1376" s="2"/>
      <c r="K1376" s="1"/>
    </row>
    <row r="1377" spans="10:11">
      <c r="J1377" s="2"/>
      <c r="K1377" s="1"/>
    </row>
    <row r="1378" spans="10:11">
      <c r="J1378" s="2"/>
      <c r="K1378" s="1"/>
    </row>
    <row r="1379" spans="10:11">
      <c r="J1379" s="2"/>
      <c r="K1379" s="1"/>
    </row>
    <row r="1380" spans="10:11">
      <c r="J1380" s="2"/>
      <c r="K1380" s="1"/>
    </row>
    <row r="1381" spans="10:11">
      <c r="J1381" s="2"/>
      <c r="K1381" s="1"/>
    </row>
    <row r="1382" spans="10:11">
      <c r="J1382" s="2"/>
      <c r="K1382" s="1"/>
    </row>
    <row r="1383" spans="10:11">
      <c r="J1383" s="2"/>
      <c r="K1383" s="1"/>
    </row>
    <row r="1384" spans="10:11">
      <c r="J1384" s="2"/>
      <c r="K1384" s="1"/>
    </row>
    <row r="1385" spans="10:11">
      <c r="J1385" s="2"/>
      <c r="K1385" s="1"/>
    </row>
    <row r="1386" spans="10:11">
      <c r="J1386" s="2"/>
      <c r="K1386" s="1"/>
    </row>
    <row r="1387" spans="10:11">
      <c r="J1387" s="2"/>
      <c r="K1387" s="1"/>
    </row>
    <row r="1388" spans="10:11">
      <c r="J1388" s="2"/>
      <c r="K1388" s="1"/>
    </row>
    <row r="1389" spans="10:11">
      <c r="J1389" s="2"/>
      <c r="K1389" s="1"/>
    </row>
    <row r="1390" spans="10:11">
      <c r="J1390" s="2"/>
      <c r="K1390" s="1"/>
    </row>
    <row r="1391" spans="10:11">
      <c r="J1391" s="2"/>
      <c r="K1391" s="1"/>
    </row>
    <row r="1392" spans="10:11">
      <c r="J1392" s="2"/>
      <c r="K1392" s="1"/>
    </row>
    <row r="1393" spans="10:11">
      <c r="J1393" s="2"/>
      <c r="K1393" s="1"/>
    </row>
    <row r="1394" spans="10:11">
      <c r="J1394" s="2"/>
      <c r="K1394" s="1"/>
    </row>
    <row r="1395" spans="10:11">
      <c r="J1395" s="2"/>
      <c r="K1395" s="1"/>
    </row>
    <row r="1396" spans="10:11">
      <c r="J1396" s="2"/>
      <c r="K1396" s="1"/>
    </row>
    <row r="1397" spans="10:11">
      <c r="J1397" s="2"/>
      <c r="K1397" s="1"/>
    </row>
    <row r="1398" spans="10:11">
      <c r="J1398" s="2"/>
      <c r="K1398" s="1"/>
    </row>
    <row r="1399" spans="10:11">
      <c r="J1399" s="2"/>
      <c r="K1399" s="1"/>
    </row>
    <row r="1400" spans="10:11">
      <c r="J1400" s="2"/>
      <c r="K1400" s="1"/>
    </row>
    <row r="1401" spans="10:11">
      <c r="J1401" s="2"/>
      <c r="K1401" s="1"/>
    </row>
    <row r="1402" spans="10:11">
      <c r="J1402" s="2"/>
      <c r="K1402" s="1"/>
    </row>
    <row r="1403" spans="10:11">
      <c r="J1403" s="2"/>
      <c r="K1403" s="1"/>
    </row>
    <row r="1404" spans="10:11">
      <c r="J1404" s="2"/>
      <c r="K1404" s="1"/>
    </row>
    <row r="1405" spans="10:11">
      <c r="J1405" s="2"/>
      <c r="K1405" s="1"/>
    </row>
    <row r="1406" spans="10:11">
      <c r="J1406" s="2"/>
      <c r="K1406" s="1"/>
    </row>
    <row r="1407" spans="10:11">
      <c r="J1407" s="2"/>
      <c r="K1407" s="1"/>
    </row>
    <row r="1408" spans="10:11">
      <c r="J1408" s="2"/>
      <c r="K1408" s="1"/>
    </row>
    <row r="1409" spans="10:11">
      <c r="J1409" s="2"/>
      <c r="K1409" s="1"/>
    </row>
    <row r="1410" spans="10:11">
      <c r="J1410" s="2"/>
      <c r="K1410" s="1"/>
    </row>
    <row r="1411" spans="10:11">
      <c r="J1411" s="2"/>
      <c r="K1411" s="1"/>
    </row>
    <row r="1412" spans="10:11">
      <c r="J1412" s="2"/>
      <c r="K1412" s="1"/>
    </row>
    <row r="1413" spans="10:11">
      <c r="J1413" s="2"/>
      <c r="K1413" s="1"/>
    </row>
    <row r="1414" spans="10:11">
      <c r="J1414" s="2"/>
      <c r="K1414" s="1"/>
    </row>
    <row r="1415" spans="10:11">
      <c r="J1415" s="2"/>
      <c r="K1415" s="1"/>
    </row>
    <row r="1416" spans="10:11">
      <c r="J1416" s="2"/>
      <c r="K1416" s="1"/>
    </row>
    <row r="1417" spans="10:11">
      <c r="J1417" s="2"/>
      <c r="K1417" s="1"/>
    </row>
    <row r="1418" spans="10:11">
      <c r="J1418" s="2"/>
      <c r="K1418" s="1"/>
    </row>
    <row r="1419" spans="10:11">
      <c r="J1419" s="2"/>
      <c r="K1419" s="1"/>
    </row>
    <row r="1420" spans="10:11">
      <c r="J1420" s="2"/>
      <c r="K1420" s="1"/>
    </row>
    <row r="1421" spans="10:11">
      <c r="J1421" s="2"/>
      <c r="K1421" s="1"/>
    </row>
    <row r="1422" spans="10:11">
      <c r="J1422" s="2"/>
      <c r="K1422" s="1"/>
    </row>
    <row r="1423" spans="10:11">
      <c r="J1423" s="2"/>
      <c r="K1423" s="1"/>
    </row>
    <row r="1424" spans="10:11">
      <c r="J1424" s="2"/>
      <c r="K1424" s="1"/>
    </row>
    <row r="1425" spans="10:11">
      <c r="J1425" s="2"/>
      <c r="K1425" s="1"/>
    </row>
    <row r="1426" spans="10:11">
      <c r="J1426" s="2"/>
      <c r="K1426" s="1"/>
    </row>
    <row r="1427" spans="10:11">
      <c r="J1427" s="2"/>
      <c r="K1427" s="1"/>
    </row>
    <row r="1428" spans="10:11">
      <c r="J1428" s="2"/>
      <c r="K1428" s="1"/>
    </row>
    <row r="1429" spans="10:11">
      <c r="J1429" s="2"/>
      <c r="K1429" s="1"/>
    </row>
    <row r="1430" spans="10:11">
      <c r="J1430" s="2"/>
      <c r="K1430" s="1"/>
    </row>
    <row r="1431" spans="10:11">
      <c r="J1431" s="2"/>
      <c r="K1431" s="1"/>
    </row>
    <row r="1432" spans="10:11">
      <c r="J1432" s="2"/>
      <c r="K1432" s="1"/>
    </row>
    <row r="1433" spans="10:11">
      <c r="J1433" s="2"/>
      <c r="K1433" s="1"/>
    </row>
    <row r="1434" spans="10:11">
      <c r="J1434" s="2"/>
      <c r="K1434" s="1"/>
    </row>
    <row r="1435" spans="10:11">
      <c r="J1435" s="2"/>
      <c r="K1435" s="1"/>
    </row>
    <row r="1436" spans="10:11">
      <c r="J1436" s="2"/>
      <c r="K1436" s="1"/>
    </row>
    <row r="1437" spans="10:11">
      <c r="J1437" s="2"/>
      <c r="K1437" s="1"/>
    </row>
    <row r="1438" spans="10:11">
      <c r="J1438" s="2"/>
      <c r="K1438" s="1"/>
    </row>
    <row r="1439" spans="10:11">
      <c r="J1439" s="2"/>
      <c r="K1439" s="1"/>
    </row>
    <row r="1440" spans="10:11">
      <c r="J1440" s="2"/>
      <c r="K1440" s="1"/>
    </row>
    <row r="1441" spans="10:11">
      <c r="J1441" s="2"/>
      <c r="K1441" s="1"/>
    </row>
    <row r="1442" spans="10:11">
      <c r="J1442" s="2"/>
      <c r="K1442" s="1"/>
    </row>
    <row r="1443" spans="10:11">
      <c r="J1443" s="2"/>
      <c r="K1443" s="1"/>
    </row>
    <row r="1444" spans="10:11">
      <c r="J1444" s="2"/>
      <c r="K1444" s="1"/>
    </row>
    <row r="1445" spans="10:11">
      <c r="J1445" s="2"/>
      <c r="K1445" s="1"/>
    </row>
    <row r="1446" spans="10:11">
      <c r="J1446" s="2"/>
      <c r="K1446" s="1"/>
    </row>
    <row r="1447" spans="10:11">
      <c r="J1447" s="2"/>
      <c r="K1447" s="1"/>
    </row>
    <row r="1448" spans="10:11">
      <c r="J1448" s="2"/>
      <c r="K1448" s="1"/>
    </row>
    <row r="1449" spans="10:11">
      <c r="J1449" s="2"/>
      <c r="K1449" s="1"/>
    </row>
    <row r="1450" spans="10:11">
      <c r="J1450" s="2"/>
      <c r="K1450" s="1"/>
    </row>
    <row r="1451" spans="10:11">
      <c r="J1451" s="2"/>
      <c r="K1451" s="1"/>
    </row>
    <row r="1452" spans="10:11">
      <c r="J1452" s="2"/>
      <c r="K1452" s="1"/>
    </row>
    <row r="1453" spans="10:11">
      <c r="J1453" s="2"/>
      <c r="K1453" s="1"/>
    </row>
    <row r="1454" spans="10:11">
      <c r="J1454" s="2"/>
      <c r="K1454" s="1"/>
    </row>
    <row r="1455" spans="10:11">
      <c r="J1455" s="2"/>
      <c r="K1455" s="1"/>
    </row>
    <row r="1456" spans="10:11">
      <c r="J1456" s="2"/>
      <c r="K1456" s="1"/>
    </row>
    <row r="1457" spans="10:11">
      <c r="J1457" s="2"/>
      <c r="K1457" s="1"/>
    </row>
    <row r="1458" spans="10:11">
      <c r="J1458" s="2"/>
      <c r="K1458" s="1"/>
    </row>
    <row r="1459" spans="10:11">
      <c r="J1459" s="2"/>
      <c r="K1459" s="1"/>
    </row>
    <row r="1460" spans="10:11">
      <c r="J1460" s="2"/>
      <c r="K1460" s="1"/>
    </row>
    <row r="1461" spans="10:11">
      <c r="J1461" s="2"/>
      <c r="K1461" s="1"/>
    </row>
    <row r="1462" spans="10:11">
      <c r="J1462" s="2"/>
      <c r="K1462" s="1"/>
    </row>
    <row r="1463" spans="10:11">
      <c r="J1463" s="2"/>
      <c r="K1463" s="1"/>
    </row>
    <row r="1464" spans="10:11">
      <c r="J1464" s="2"/>
      <c r="K1464" s="1"/>
    </row>
    <row r="1465" spans="10:11">
      <c r="J1465" s="2"/>
      <c r="K1465" s="1"/>
    </row>
    <row r="1466" spans="10:11">
      <c r="J1466" s="2"/>
      <c r="K1466" s="1"/>
    </row>
    <row r="1467" spans="10:11">
      <c r="J1467" s="2"/>
      <c r="K1467" s="1"/>
    </row>
    <row r="1468" spans="10:11">
      <c r="J1468" s="2"/>
      <c r="K1468" s="1"/>
    </row>
    <row r="1469" spans="10:11">
      <c r="J1469" s="2"/>
      <c r="K1469" s="1"/>
    </row>
    <row r="1470" spans="10:11">
      <c r="J1470" s="2"/>
      <c r="K1470" s="1"/>
    </row>
    <row r="1471" spans="10:11">
      <c r="J1471" s="2"/>
      <c r="K1471" s="1"/>
    </row>
    <row r="1472" spans="10:11">
      <c r="J1472" s="2"/>
      <c r="K1472" s="1"/>
    </row>
    <row r="1473" spans="10:11">
      <c r="J1473" s="2"/>
      <c r="K1473" s="1"/>
    </row>
    <row r="1474" spans="10:11">
      <c r="J1474" s="2"/>
      <c r="K1474" s="1"/>
    </row>
    <row r="1475" spans="10:11">
      <c r="J1475" s="2"/>
      <c r="K1475" s="1"/>
    </row>
    <row r="1476" spans="10:11">
      <c r="J1476" s="2"/>
      <c r="K1476" s="1"/>
    </row>
    <row r="1477" spans="10:11">
      <c r="J1477" s="2"/>
      <c r="K1477" s="1"/>
    </row>
    <row r="1478" spans="10:11">
      <c r="J1478" s="2"/>
      <c r="K1478" s="1"/>
    </row>
    <row r="1479" spans="10:11">
      <c r="J1479" s="2"/>
      <c r="K1479" s="1"/>
    </row>
    <row r="1480" spans="10:11">
      <c r="J1480" s="2"/>
      <c r="K1480" s="1"/>
    </row>
    <row r="1481" spans="10:11">
      <c r="J1481" s="2"/>
      <c r="K1481" s="1"/>
    </row>
    <row r="1482" spans="10:11">
      <c r="J1482" s="2"/>
      <c r="K1482" s="1"/>
    </row>
    <row r="1483" spans="10:11">
      <c r="J1483" s="2"/>
      <c r="K1483" s="1"/>
    </row>
    <row r="1484" spans="10:11">
      <c r="J1484" s="2"/>
      <c r="K1484" s="1"/>
    </row>
    <row r="1485" spans="10:11">
      <c r="J1485" s="2"/>
      <c r="K1485" s="1"/>
    </row>
    <row r="1486" spans="10:11">
      <c r="J1486" s="2"/>
      <c r="K1486" s="1"/>
    </row>
    <row r="1487" spans="10:11">
      <c r="J1487" s="2"/>
      <c r="K1487" s="1"/>
    </row>
    <row r="1488" spans="10:11">
      <c r="J1488" s="2"/>
      <c r="K1488" s="1"/>
    </row>
    <row r="1489" spans="10:11">
      <c r="J1489" s="2"/>
      <c r="K1489" s="1"/>
    </row>
    <row r="1490" spans="10:11">
      <c r="J1490" s="2"/>
      <c r="K1490" s="1"/>
    </row>
    <row r="1491" spans="10:11">
      <c r="J1491" s="2"/>
      <c r="K1491" s="1"/>
    </row>
    <row r="1492" spans="10:11">
      <c r="J1492" s="2"/>
      <c r="K1492" s="1"/>
    </row>
    <row r="1493" spans="10:11">
      <c r="J1493" s="2"/>
      <c r="K1493" s="1"/>
    </row>
    <row r="1494" spans="10:11">
      <c r="J1494" s="2"/>
      <c r="K1494" s="1"/>
    </row>
    <row r="1495" spans="10:11">
      <c r="J1495" s="2"/>
      <c r="K1495" s="1"/>
    </row>
    <row r="1496" spans="10:11">
      <c r="J1496" s="2"/>
      <c r="K1496" s="1"/>
    </row>
    <row r="1497" spans="10:11">
      <c r="J1497" s="2"/>
      <c r="K1497" s="1"/>
    </row>
    <row r="1498" spans="10:11">
      <c r="J1498" s="2"/>
      <c r="K1498" s="1"/>
    </row>
    <row r="1499" spans="10:11">
      <c r="J1499" s="2"/>
      <c r="K1499" s="1"/>
    </row>
    <row r="1500" spans="10:11">
      <c r="J1500" s="2"/>
      <c r="K1500" s="1"/>
    </row>
    <row r="1501" spans="10:11">
      <c r="J1501" s="2"/>
      <c r="K1501" s="1"/>
    </row>
    <row r="1502" spans="10:11">
      <c r="J1502" s="2"/>
      <c r="K1502" s="1"/>
    </row>
    <row r="1503" spans="10:11">
      <c r="J1503" s="2"/>
      <c r="K1503" s="1"/>
    </row>
    <row r="1504" spans="10:11">
      <c r="J1504" s="2"/>
      <c r="K1504" s="1"/>
    </row>
    <row r="1505" spans="10:11">
      <c r="J1505" s="2"/>
      <c r="K1505" s="1"/>
    </row>
    <row r="1506" spans="10:11">
      <c r="J1506" s="2"/>
      <c r="K1506" s="1"/>
    </row>
    <row r="1507" spans="10:11">
      <c r="J1507" s="2"/>
      <c r="K1507" s="1"/>
    </row>
    <row r="1508" spans="10:11">
      <c r="J1508" s="2"/>
      <c r="K1508" s="1"/>
    </row>
    <row r="1509" spans="10:11">
      <c r="J1509" s="2"/>
      <c r="K1509" s="1"/>
    </row>
    <row r="1510" spans="10:11">
      <c r="J1510" s="2"/>
      <c r="K1510" s="1"/>
    </row>
    <row r="1511" spans="10:11">
      <c r="J1511" s="2"/>
      <c r="K1511" s="1"/>
    </row>
    <row r="1512" spans="10:11">
      <c r="J1512" s="2"/>
      <c r="K1512" s="1"/>
    </row>
    <row r="1513" spans="10:11">
      <c r="J1513" s="2"/>
      <c r="K1513" s="1"/>
    </row>
    <row r="1514" spans="10:11">
      <c r="J1514" s="2"/>
      <c r="K1514" s="1"/>
    </row>
    <row r="1515" spans="10:11">
      <c r="J1515" s="2"/>
      <c r="K1515" s="1"/>
    </row>
    <row r="1516" spans="10:11">
      <c r="J1516" s="2"/>
      <c r="K1516" s="1"/>
    </row>
    <row r="1517" spans="10:11">
      <c r="J1517" s="2"/>
      <c r="K1517" s="1"/>
    </row>
    <row r="1518" spans="10:11">
      <c r="J1518" s="2"/>
      <c r="K1518" s="1"/>
    </row>
    <row r="1519" spans="10:11">
      <c r="J1519" s="2"/>
      <c r="K1519" s="1"/>
    </row>
    <row r="1520" spans="10:11">
      <c r="J1520" s="2"/>
      <c r="K1520" s="1"/>
    </row>
    <row r="1521" spans="10:11">
      <c r="J1521" s="2"/>
      <c r="K1521" s="1"/>
    </row>
    <row r="1522" spans="10:11">
      <c r="J1522" s="2"/>
      <c r="K1522" s="1"/>
    </row>
    <row r="1523" spans="10:11">
      <c r="J1523" s="2"/>
      <c r="K1523" s="1"/>
    </row>
    <row r="1524" spans="10:11">
      <c r="J1524" s="2"/>
      <c r="K1524" s="1"/>
    </row>
    <row r="1525" spans="10:11">
      <c r="J1525" s="2"/>
      <c r="K1525" s="1"/>
    </row>
    <row r="1526" spans="10:11">
      <c r="J1526" s="2"/>
      <c r="K1526" s="1"/>
    </row>
    <row r="1527" spans="10:11">
      <c r="J1527" s="2"/>
      <c r="K1527" s="1"/>
    </row>
    <row r="1528" spans="10:11">
      <c r="J1528" s="2"/>
      <c r="K1528" s="1"/>
    </row>
    <row r="1529" spans="10:11">
      <c r="J1529" s="2"/>
      <c r="K1529" s="1"/>
    </row>
    <row r="1530" spans="10:11">
      <c r="J1530" s="2"/>
      <c r="K1530" s="1"/>
    </row>
    <row r="1531" spans="10:11">
      <c r="J1531" s="2"/>
      <c r="K1531" s="1"/>
    </row>
    <row r="1532" spans="10:11">
      <c r="J1532" s="2"/>
      <c r="K1532" s="1"/>
    </row>
    <row r="1533" spans="10:11">
      <c r="J1533" s="2"/>
      <c r="K1533" s="1"/>
    </row>
    <row r="1534" spans="10:11">
      <c r="J1534" s="2"/>
      <c r="K1534" s="1"/>
    </row>
    <row r="1535" spans="10:11">
      <c r="J1535" s="2"/>
      <c r="K1535" s="1"/>
    </row>
    <row r="1536" spans="10:11">
      <c r="J1536" s="2"/>
      <c r="K1536" s="1"/>
    </row>
    <row r="1537" spans="10:11">
      <c r="J1537" s="2"/>
      <c r="K1537" s="1"/>
    </row>
    <row r="1538" spans="10:11">
      <c r="J1538" s="2"/>
      <c r="K1538" s="1"/>
    </row>
    <row r="1539" spans="10:11">
      <c r="J1539" s="2"/>
      <c r="K1539" s="1"/>
    </row>
    <row r="1540" spans="10:11">
      <c r="J1540" s="2"/>
      <c r="K1540" s="1"/>
    </row>
    <row r="1541" spans="10:11">
      <c r="J1541" s="2"/>
      <c r="K1541" s="1"/>
    </row>
    <row r="1542" spans="10:11">
      <c r="J1542" s="2"/>
      <c r="K1542" s="1"/>
    </row>
    <row r="1543" spans="10:11">
      <c r="J1543" s="2"/>
      <c r="K1543" s="1"/>
    </row>
    <row r="1544" spans="10:11">
      <c r="J1544" s="2"/>
      <c r="K1544" s="1"/>
    </row>
    <row r="1545" spans="10:11">
      <c r="J1545" s="2"/>
      <c r="K1545" s="1"/>
    </row>
    <row r="1546" spans="10:11">
      <c r="J1546" s="2"/>
      <c r="K1546" s="1"/>
    </row>
    <row r="1547" spans="10:11">
      <c r="J1547" s="2"/>
      <c r="K1547" s="1"/>
    </row>
    <row r="1548" spans="10:11">
      <c r="J1548" s="2"/>
      <c r="K1548" s="1"/>
    </row>
    <row r="1549" spans="10:11">
      <c r="J1549" s="2"/>
      <c r="K1549" s="1"/>
    </row>
    <row r="1550" spans="10:11">
      <c r="J1550" s="2"/>
      <c r="K1550" s="1"/>
    </row>
    <row r="1551" spans="10:11">
      <c r="J1551" s="2"/>
      <c r="K1551" s="1"/>
    </row>
    <row r="1552" spans="10:11">
      <c r="J1552" s="2"/>
      <c r="K1552" s="1"/>
    </row>
    <row r="1553" spans="10:11">
      <c r="J1553" s="2"/>
      <c r="K1553" s="1"/>
    </row>
    <row r="1554" spans="10:11">
      <c r="J1554" s="2"/>
      <c r="K1554" s="1"/>
    </row>
    <row r="1555" spans="10:11">
      <c r="J1555" s="2"/>
      <c r="K1555" s="1"/>
    </row>
    <row r="1556" spans="10:11">
      <c r="J1556" s="2"/>
      <c r="K1556" s="1"/>
    </row>
    <row r="1557" spans="10:11">
      <c r="J1557" s="2"/>
      <c r="K1557" s="1"/>
    </row>
    <row r="1558" spans="10:11">
      <c r="J1558" s="2"/>
      <c r="K1558" s="1"/>
    </row>
    <row r="1559" spans="10:11">
      <c r="J1559" s="2"/>
      <c r="K1559" s="1"/>
    </row>
    <row r="1560" spans="10:11">
      <c r="J1560" s="2"/>
      <c r="K1560" s="1"/>
    </row>
    <row r="1561" spans="10:11">
      <c r="J1561" s="2"/>
      <c r="K1561" s="1"/>
    </row>
    <row r="1562" spans="10:11">
      <c r="J1562" s="2"/>
      <c r="K1562" s="1"/>
    </row>
    <row r="1563" spans="10:11">
      <c r="J1563" s="2"/>
      <c r="K1563" s="1"/>
    </row>
    <row r="1564" spans="10:11">
      <c r="J1564" s="2"/>
      <c r="K1564" s="1"/>
    </row>
    <row r="1565" spans="10:11">
      <c r="J1565" s="2"/>
      <c r="K1565" s="1"/>
    </row>
    <row r="1566" spans="10:11">
      <c r="J1566" s="2"/>
      <c r="K1566" s="1"/>
    </row>
    <row r="1567" spans="10:11">
      <c r="J1567" s="2"/>
      <c r="K1567" s="1"/>
    </row>
    <row r="1568" spans="10:11">
      <c r="J1568" s="2"/>
      <c r="K1568" s="1"/>
    </row>
    <row r="1569" spans="10:11">
      <c r="J1569" s="2"/>
      <c r="K1569" s="1"/>
    </row>
    <row r="1570" spans="10:11">
      <c r="J1570" s="2"/>
      <c r="K1570" s="1"/>
    </row>
    <row r="1571" spans="10:11">
      <c r="J1571" s="2"/>
      <c r="K1571" s="1"/>
    </row>
    <row r="1572" spans="10:11">
      <c r="J1572" s="2"/>
      <c r="K1572" s="1"/>
    </row>
    <row r="1573" spans="10:11">
      <c r="J1573" s="2"/>
      <c r="K1573" s="1"/>
    </row>
    <row r="1574" spans="10:11">
      <c r="J1574" s="2"/>
      <c r="K1574" s="1"/>
    </row>
    <row r="1575" spans="10:11">
      <c r="J1575" s="2"/>
      <c r="K1575" s="1"/>
    </row>
    <row r="1576" spans="10:11">
      <c r="J1576" s="2"/>
      <c r="K1576" s="1"/>
    </row>
    <row r="1577" spans="10:11">
      <c r="J1577" s="2"/>
      <c r="K1577" s="1"/>
    </row>
    <row r="1578" spans="10:11">
      <c r="J1578" s="2"/>
      <c r="K1578" s="1"/>
    </row>
    <row r="1579" spans="10:11">
      <c r="J1579" s="2"/>
      <c r="K1579" s="1"/>
    </row>
    <row r="1580" spans="10:11">
      <c r="J1580" s="2"/>
      <c r="K1580" s="1"/>
    </row>
    <row r="1581" spans="10:11">
      <c r="J1581" s="2"/>
      <c r="K1581" s="1"/>
    </row>
    <row r="1582" spans="10:11">
      <c r="J1582" s="2"/>
      <c r="K1582" s="1"/>
    </row>
    <row r="1583" spans="10:11">
      <c r="J1583" s="2"/>
      <c r="K1583" s="1"/>
    </row>
    <row r="1584" spans="10:11">
      <c r="J1584" s="2"/>
      <c r="K1584" s="1"/>
    </row>
    <row r="1585" spans="10:11">
      <c r="J1585" s="2"/>
      <c r="K1585" s="1"/>
    </row>
    <row r="1586" spans="10:11">
      <c r="J1586" s="2"/>
      <c r="K1586" s="1"/>
    </row>
    <row r="1587" spans="10:11">
      <c r="J1587" s="2"/>
      <c r="K1587" s="1"/>
    </row>
    <row r="1588" spans="10:11">
      <c r="J1588" s="2"/>
      <c r="K1588" s="1"/>
    </row>
    <row r="1589" spans="10:11">
      <c r="J1589" s="2"/>
      <c r="K1589" s="1"/>
    </row>
    <row r="1590" spans="10:11">
      <c r="J1590" s="2"/>
      <c r="K1590" s="1"/>
    </row>
    <row r="1591" spans="10:11">
      <c r="J1591" s="2"/>
      <c r="K1591" s="1"/>
    </row>
    <row r="1592" spans="10:11">
      <c r="J1592" s="2"/>
      <c r="K1592" s="1"/>
    </row>
    <row r="1593" spans="10:11">
      <c r="J1593" s="2"/>
      <c r="K1593" s="1"/>
    </row>
    <row r="1594" spans="10:11">
      <c r="J1594" s="2"/>
      <c r="K1594" s="1"/>
    </row>
    <row r="1595" spans="10:11">
      <c r="J1595" s="2"/>
      <c r="K1595" s="1"/>
    </row>
    <row r="1596" spans="10:11">
      <c r="J1596" s="2"/>
      <c r="K1596" s="1"/>
    </row>
    <row r="1597" spans="10:11">
      <c r="J1597" s="2"/>
      <c r="K1597" s="1"/>
    </row>
    <row r="1598" spans="10:11">
      <c r="J1598" s="2"/>
      <c r="K1598" s="1"/>
    </row>
    <row r="1599" spans="10:11">
      <c r="J1599" s="2"/>
      <c r="K1599" s="1"/>
    </row>
    <row r="1600" spans="10:11">
      <c r="J1600" s="2"/>
      <c r="K1600" s="1"/>
    </row>
    <row r="1601" spans="10:11">
      <c r="J1601" s="2"/>
      <c r="K1601" s="1"/>
    </row>
    <row r="1602" spans="10:11">
      <c r="J1602" s="2"/>
      <c r="K1602" s="1"/>
    </row>
    <row r="1603" spans="10:11">
      <c r="J1603" s="2"/>
      <c r="K1603" s="1"/>
    </row>
    <row r="1604" spans="10:11">
      <c r="J1604" s="2"/>
      <c r="K1604" s="1"/>
    </row>
    <row r="1605" spans="10:11">
      <c r="J1605" s="2"/>
      <c r="K1605" s="1"/>
    </row>
    <row r="1606" spans="10:11">
      <c r="J1606" s="2"/>
      <c r="K1606" s="1"/>
    </row>
    <row r="1607" spans="10:11">
      <c r="J1607" s="2"/>
      <c r="K1607" s="1"/>
    </row>
    <row r="1608" spans="10:11">
      <c r="J1608" s="2"/>
      <c r="K1608" s="1"/>
    </row>
    <row r="1609" spans="10:11">
      <c r="J1609" s="2"/>
      <c r="K1609" s="1"/>
    </row>
    <row r="1610" spans="10:11">
      <c r="J1610" s="2"/>
      <c r="K1610" s="1"/>
    </row>
    <row r="1611" spans="10:11">
      <c r="J1611" s="2"/>
      <c r="K1611" s="1"/>
    </row>
    <row r="1612" spans="10:11">
      <c r="J1612" s="2"/>
      <c r="K1612" s="1"/>
    </row>
    <row r="1613" spans="10:11">
      <c r="J1613" s="2"/>
      <c r="K1613" s="1"/>
    </row>
    <row r="1614" spans="10:11">
      <c r="J1614" s="2"/>
      <c r="K1614" s="1"/>
    </row>
    <row r="1615" spans="10:11">
      <c r="J1615" s="2"/>
      <c r="K1615" s="1"/>
    </row>
    <row r="1616" spans="10:11">
      <c r="J1616" s="2"/>
      <c r="K1616" s="1"/>
    </row>
    <row r="1617" spans="10:11">
      <c r="J1617" s="2"/>
      <c r="K1617" s="1"/>
    </row>
    <row r="1618" spans="10:11">
      <c r="J1618" s="2"/>
      <c r="K1618" s="1"/>
    </row>
    <row r="1619" spans="10:11">
      <c r="J1619" s="2"/>
      <c r="K1619" s="1"/>
    </row>
    <row r="1620" spans="10:11">
      <c r="J1620" s="2"/>
      <c r="K1620" s="1"/>
    </row>
    <row r="1621" spans="10:11">
      <c r="J1621" s="2"/>
      <c r="K1621" s="1"/>
    </row>
    <row r="1622" spans="10:11">
      <c r="J1622" s="2"/>
      <c r="K1622" s="1"/>
    </row>
    <row r="1623" spans="10:11">
      <c r="J1623" s="2"/>
      <c r="K1623" s="1"/>
    </row>
    <row r="1624" spans="10:11">
      <c r="J1624" s="2"/>
      <c r="K1624" s="1"/>
    </row>
    <row r="1625" spans="10:11">
      <c r="J1625" s="2"/>
      <c r="K1625" s="1"/>
    </row>
    <row r="1626" spans="10:11">
      <c r="J1626" s="2"/>
      <c r="K1626" s="1"/>
    </row>
    <row r="1627" spans="10:11">
      <c r="J1627" s="2"/>
      <c r="K1627" s="1"/>
    </row>
    <row r="1628" spans="10:11">
      <c r="J1628" s="2"/>
      <c r="K1628" s="1"/>
    </row>
    <row r="1629" spans="10:11">
      <c r="J1629" s="2"/>
      <c r="K1629" s="1"/>
    </row>
    <row r="1630" spans="10:11">
      <c r="J1630" s="2"/>
      <c r="K1630" s="1"/>
    </row>
    <row r="1631" spans="10:11">
      <c r="J1631" s="2"/>
      <c r="K1631" s="1"/>
    </row>
    <row r="1632" spans="10:11">
      <c r="J1632" s="2"/>
      <c r="K1632" s="1"/>
    </row>
    <row r="1633" spans="10:11">
      <c r="J1633" s="2"/>
      <c r="K1633" s="1"/>
    </row>
    <row r="1634" spans="10:11">
      <c r="J1634" s="2"/>
      <c r="K1634" s="1"/>
    </row>
    <row r="1635" spans="10:11">
      <c r="J1635" s="2"/>
      <c r="K1635" s="1"/>
    </row>
    <row r="1636" spans="10:11">
      <c r="J1636" s="2"/>
      <c r="K1636" s="1"/>
    </row>
    <row r="1637" spans="10:11">
      <c r="J1637" s="2"/>
      <c r="K1637" s="1"/>
    </row>
    <row r="1638" spans="10:11">
      <c r="J1638" s="2"/>
      <c r="K1638" s="1"/>
    </row>
    <row r="1639" spans="10:11">
      <c r="J1639" s="2"/>
      <c r="K1639" s="1"/>
    </row>
    <row r="1640" spans="10:11">
      <c r="J1640" s="2"/>
      <c r="K1640" s="1"/>
    </row>
    <row r="1641" spans="10:11">
      <c r="J1641" s="2"/>
      <c r="K1641" s="1"/>
    </row>
    <row r="1642" spans="10:11">
      <c r="J1642" s="2"/>
      <c r="K1642" s="1"/>
    </row>
    <row r="1643" spans="10:11">
      <c r="J1643" s="2"/>
      <c r="K1643" s="1"/>
    </row>
    <row r="1644" spans="10:11">
      <c r="J1644" s="2"/>
      <c r="K1644" s="1"/>
    </row>
    <row r="1645" spans="10:11">
      <c r="J1645" s="2"/>
      <c r="K1645" s="1"/>
    </row>
    <row r="1646" spans="10:11">
      <c r="J1646" s="2"/>
      <c r="K1646" s="1"/>
    </row>
    <row r="1647" spans="10:11">
      <c r="J1647" s="2"/>
      <c r="K1647" s="1"/>
    </row>
    <row r="1648" spans="10:11">
      <c r="J1648" s="2"/>
      <c r="K1648" s="1"/>
    </row>
    <row r="1649" spans="10:11">
      <c r="J1649" s="2"/>
      <c r="K1649" s="1"/>
    </row>
    <row r="1650" spans="10:11">
      <c r="J1650" s="2"/>
      <c r="K1650" s="1"/>
    </row>
    <row r="1651" spans="10:11">
      <c r="J1651" s="2"/>
      <c r="K1651" s="1"/>
    </row>
    <row r="1652" spans="10:11">
      <c r="J1652" s="2"/>
      <c r="K1652" s="1"/>
    </row>
    <row r="1653" spans="10:11">
      <c r="J1653" s="2"/>
      <c r="K1653" s="1"/>
    </row>
    <row r="1654" spans="10:11">
      <c r="J1654" s="2"/>
      <c r="K1654" s="1"/>
    </row>
    <row r="1655" spans="10:11">
      <c r="J1655" s="2"/>
      <c r="K1655" s="1"/>
    </row>
    <row r="1656" spans="10:11">
      <c r="J1656" s="2"/>
      <c r="K1656" s="1"/>
    </row>
    <row r="1657" spans="10:11">
      <c r="J1657" s="2"/>
      <c r="K1657" s="1"/>
    </row>
    <row r="1658" spans="10:11">
      <c r="J1658" s="2"/>
      <c r="K1658" s="1"/>
    </row>
    <row r="1659" spans="10:11">
      <c r="J1659" s="2"/>
      <c r="K1659" s="1"/>
    </row>
    <row r="1660" spans="10:11">
      <c r="J1660" s="2"/>
      <c r="K1660" s="1"/>
    </row>
    <row r="1661" spans="10:11">
      <c r="J1661" s="2"/>
      <c r="K1661" s="1"/>
    </row>
    <row r="1662" spans="10:11">
      <c r="J1662" s="2"/>
      <c r="K1662" s="1"/>
    </row>
    <row r="1663" spans="10:11">
      <c r="J1663" s="2"/>
      <c r="K1663" s="1"/>
    </row>
    <row r="1664" spans="10:11">
      <c r="J1664" s="2"/>
      <c r="K1664" s="1"/>
    </row>
    <row r="1665" spans="10:11">
      <c r="J1665" s="2"/>
      <c r="K1665" s="1"/>
    </row>
    <row r="1666" spans="10:11">
      <c r="J1666" s="2"/>
      <c r="K1666" s="1"/>
    </row>
    <row r="1667" spans="10:11">
      <c r="J1667" s="2"/>
      <c r="K1667" s="1"/>
    </row>
    <row r="1668" spans="10:11">
      <c r="J1668" s="2"/>
      <c r="K1668" s="1"/>
    </row>
    <row r="1669" spans="10:11">
      <c r="J1669" s="2"/>
      <c r="K1669" s="1"/>
    </row>
    <row r="1670" spans="10:11">
      <c r="J1670" s="2"/>
      <c r="K1670" s="1"/>
    </row>
    <row r="1671" spans="10:11">
      <c r="J1671" s="2"/>
      <c r="K1671" s="1"/>
    </row>
    <row r="1672" spans="10:11">
      <c r="J1672" s="2"/>
      <c r="K1672" s="1"/>
    </row>
    <row r="1673" spans="10:11">
      <c r="J1673" s="2"/>
      <c r="K1673" s="1"/>
    </row>
    <row r="1674" spans="10:11">
      <c r="J1674" s="2"/>
      <c r="K1674" s="1"/>
    </row>
    <row r="1675" spans="10:11">
      <c r="J1675" s="2"/>
      <c r="K1675" s="1"/>
    </row>
    <row r="1676" spans="10:11">
      <c r="J1676" s="2"/>
      <c r="K1676" s="1"/>
    </row>
    <row r="1677" spans="10:11">
      <c r="J1677" s="2"/>
      <c r="K1677" s="1"/>
    </row>
    <row r="1678" spans="10:11">
      <c r="J1678" s="2"/>
      <c r="K1678" s="1"/>
    </row>
    <row r="1679" spans="10:11">
      <c r="J1679" s="2"/>
      <c r="K1679" s="1"/>
    </row>
    <row r="1680" spans="10:11">
      <c r="J1680" s="2"/>
      <c r="K1680" s="1"/>
    </row>
    <row r="1681" spans="10:11">
      <c r="J1681" s="2"/>
      <c r="K1681" s="1"/>
    </row>
    <row r="1682" spans="10:11">
      <c r="J1682" s="2"/>
      <c r="K1682" s="1"/>
    </row>
    <row r="1683" spans="10:11">
      <c r="J1683" s="2"/>
      <c r="K1683" s="1"/>
    </row>
    <row r="1684" spans="10:11">
      <c r="J1684" s="2"/>
      <c r="K1684" s="1"/>
    </row>
    <row r="1685" spans="10:11">
      <c r="J1685" s="2"/>
      <c r="K1685" s="1"/>
    </row>
    <row r="1686" spans="10:11">
      <c r="J1686" s="2"/>
      <c r="K1686" s="1"/>
    </row>
    <row r="1687" spans="10:11">
      <c r="J1687" s="2"/>
      <c r="K1687" s="1"/>
    </row>
    <row r="1688" spans="10:11">
      <c r="J1688" s="2"/>
      <c r="K1688" s="1"/>
    </row>
    <row r="1689" spans="10:11">
      <c r="J1689" s="2"/>
      <c r="K1689" s="1"/>
    </row>
    <row r="1690" spans="10:11">
      <c r="J1690" s="2"/>
      <c r="K1690" s="1"/>
    </row>
    <row r="1691" spans="10:11">
      <c r="J1691" s="2"/>
      <c r="K1691" s="1"/>
    </row>
    <row r="1692" spans="10:11">
      <c r="J1692" s="2"/>
      <c r="K1692" s="1"/>
    </row>
    <row r="1693" spans="10:11">
      <c r="J1693" s="2"/>
      <c r="K1693" s="1"/>
    </row>
    <row r="1694" spans="10:11">
      <c r="J1694" s="2"/>
      <c r="K1694" s="1"/>
    </row>
    <row r="1695" spans="10:11">
      <c r="J1695" s="2"/>
      <c r="K1695" s="1"/>
    </row>
    <row r="1696" spans="10:11">
      <c r="J1696" s="2"/>
      <c r="K1696" s="1"/>
    </row>
    <row r="1697" spans="10:11">
      <c r="J1697" s="2"/>
      <c r="K1697" s="1"/>
    </row>
    <row r="1698" spans="10:11">
      <c r="J1698" s="2"/>
      <c r="K1698" s="1"/>
    </row>
    <row r="1699" spans="10:11">
      <c r="J1699" s="2"/>
      <c r="K1699" s="1"/>
    </row>
    <row r="1700" spans="10:11">
      <c r="J1700" s="2"/>
      <c r="K1700" s="1"/>
    </row>
    <row r="1701" spans="10:11">
      <c r="J1701" s="2"/>
      <c r="K1701" s="1"/>
    </row>
    <row r="1702" spans="10:11">
      <c r="J1702" s="2"/>
      <c r="K1702" s="1"/>
    </row>
    <row r="1703" spans="10:11">
      <c r="J1703" s="2"/>
      <c r="K1703" s="1"/>
    </row>
    <row r="1704" spans="10:11">
      <c r="J1704" s="2"/>
      <c r="K1704" s="1"/>
    </row>
    <row r="1705" spans="10:11">
      <c r="J1705" s="2"/>
      <c r="K1705" s="1"/>
    </row>
    <row r="1706" spans="10:11">
      <c r="J1706" s="2"/>
      <c r="K1706" s="1"/>
    </row>
    <row r="1707" spans="10:11">
      <c r="J1707" s="2"/>
      <c r="K1707" s="1"/>
    </row>
    <row r="1708" spans="10:11">
      <c r="J1708" s="2"/>
      <c r="K1708" s="1"/>
    </row>
    <row r="1709" spans="10:11">
      <c r="J1709" s="2"/>
      <c r="K1709" s="1"/>
    </row>
    <row r="1710" spans="10:11">
      <c r="J1710" s="2"/>
      <c r="K1710" s="1"/>
    </row>
    <row r="1711" spans="10:11">
      <c r="J1711" s="2"/>
      <c r="K1711" s="1"/>
    </row>
    <row r="1712" spans="10:11">
      <c r="J1712" s="2"/>
      <c r="K1712" s="1"/>
    </row>
    <row r="1713" spans="10:11">
      <c r="J1713" s="2"/>
      <c r="K1713" s="1"/>
    </row>
    <row r="1714" spans="10:11">
      <c r="J1714" s="2"/>
      <c r="K1714" s="1"/>
    </row>
    <row r="1715" spans="10:11">
      <c r="J1715" s="2"/>
      <c r="K1715" s="1"/>
    </row>
    <row r="1716" spans="10:11">
      <c r="J1716" s="2"/>
      <c r="K1716" s="1"/>
    </row>
    <row r="1717" spans="10:11">
      <c r="J1717" s="2"/>
      <c r="K1717" s="1"/>
    </row>
    <row r="1718" spans="10:11">
      <c r="J1718" s="2"/>
      <c r="K1718" s="1"/>
    </row>
    <row r="1719" spans="10:11">
      <c r="J1719" s="2"/>
      <c r="K1719" s="1"/>
    </row>
    <row r="1720" spans="10:11">
      <c r="J1720" s="2"/>
      <c r="K1720" s="1"/>
    </row>
    <row r="1721" spans="10:11">
      <c r="J1721" s="2"/>
      <c r="K1721" s="1"/>
    </row>
    <row r="1722" spans="10:11">
      <c r="J1722" s="2"/>
      <c r="K1722" s="1"/>
    </row>
    <row r="1723" spans="10:11">
      <c r="J1723" s="2"/>
      <c r="K1723" s="1"/>
    </row>
    <row r="1724" spans="10:11">
      <c r="J1724" s="2"/>
      <c r="K1724" s="1"/>
    </row>
    <row r="1725" spans="10:11">
      <c r="J1725" s="2"/>
      <c r="K1725" s="1"/>
    </row>
    <row r="1726" spans="10:11">
      <c r="J1726" s="2"/>
      <c r="K1726" s="1"/>
    </row>
    <row r="1727" spans="10:11">
      <c r="J1727" s="2"/>
      <c r="K1727" s="1"/>
    </row>
    <row r="1728" spans="10:11">
      <c r="J1728" s="2"/>
      <c r="K1728" s="1"/>
    </row>
    <row r="1729" spans="10:11">
      <c r="J1729" s="2"/>
      <c r="K1729" s="1"/>
    </row>
    <row r="1730" spans="10:11">
      <c r="J1730" s="2"/>
      <c r="K1730" s="1"/>
    </row>
    <row r="1731" spans="10:11">
      <c r="J1731" s="2"/>
      <c r="K1731" s="1"/>
    </row>
    <row r="1732" spans="10:11">
      <c r="J1732" s="2"/>
      <c r="K1732" s="1"/>
    </row>
    <row r="1733" spans="10:11">
      <c r="J1733" s="2"/>
      <c r="K1733" s="1"/>
    </row>
    <row r="1734" spans="10:11">
      <c r="J1734" s="2"/>
      <c r="K1734" s="1"/>
    </row>
    <row r="1735" spans="10:11">
      <c r="J1735" s="2"/>
      <c r="K1735" s="1"/>
    </row>
    <row r="1736" spans="10:11">
      <c r="J1736" s="2"/>
      <c r="K1736" s="1"/>
    </row>
    <row r="1737" spans="10:11">
      <c r="J1737" s="2"/>
      <c r="K1737" s="1"/>
    </row>
    <row r="1738" spans="10:11">
      <c r="J1738" s="2"/>
      <c r="K1738" s="1"/>
    </row>
    <row r="1739" spans="10:11">
      <c r="J1739" s="2"/>
      <c r="K1739" s="1"/>
    </row>
    <row r="1740" spans="10:11">
      <c r="J1740" s="2"/>
      <c r="K1740" s="1"/>
    </row>
    <row r="1741" spans="10:11">
      <c r="J1741" s="2"/>
      <c r="K1741" s="1"/>
    </row>
    <row r="1742" spans="10:11">
      <c r="J1742" s="2"/>
      <c r="K1742" s="1"/>
    </row>
    <row r="1743" spans="10:11">
      <c r="J1743" s="2"/>
      <c r="K1743" s="1"/>
    </row>
    <row r="1744" spans="10:11">
      <c r="J1744" s="2"/>
      <c r="K1744" s="1"/>
    </row>
    <row r="1745" spans="10:11">
      <c r="J1745" s="2"/>
      <c r="K1745" s="1"/>
    </row>
    <row r="1746" spans="10:11">
      <c r="J1746" s="2"/>
      <c r="K1746" s="1"/>
    </row>
    <row r="1747" spans="10:11">
      <c r="J1747" s="2"/>
      <c r="K1747" s="1"/>
    </row>
    <row r="1748" spans="10:11">
      <c r="J1748" s="2"/>
      <c r="K1748" s="1"/>
    </row>
    <row r="1749" spans="10:11">
      <c r="J1749" s="2"/>
      <c r="K1749" s="1"/>
    </row>
    <row r="1750" spans="10:11">
      <c r="J1750" s="2"/>
      <c r="K1750" s="1"/>
    </row>
    <row r="1751" spans="10:11">
      <c r="J1751" s="2"/>
      <c r="K1751" s="1"/>
    </row>
    <row r="1752" spans="10:11">
      <c r="J1752" s="2"/>
      <c r="K1752" s="1"/>
    </row>
    <row r="1753" spans="10:11">
      <c r="J1753" s="2"/>
      <c r="K1753" s="1"/>
    </row>
    <row r="1754" spans="10:11">
      <c r="J1754" s="2"/>
      <c r="K1754" s="1"/>
    </row>
    <row r="1755" spans="10:11">
      <c r="J1755" s="2"/>
      <c r="K1755" s="1"/>
    </row>
    <row r="1756" spans="10:11">
      <c r="J1756" s="2"/>
      <c r="K1756" s="1"/>
    </row>
    <row r="1757" spans="10:11">
      <c r="J1757" s="2"/>
      <c r="K1757" s="1"/>
    </row>
    <row r="1758" spans="10:11">
      <c r="J1758" s="2"/>
      <c r="K1758" s="1"/>
    </row>
    <row r="1759" spans="10:11">
      <c r="J1759" s="2"/>
      <c r="K1759" s="1"/>
    </row>
    <row r="1760" spans="10:11">
      <c r="J1760" s="2"/>
      <c r="K1760" s="1"/>
    </row>
    <row r="1761" spans="10:11">
      <c r="J1761" s="2"/>
      <c r="K1761" s="1"/>
    </row>
    <row r="1762" spans="10:11">
      <c r="J1762" s="2"/>
      <c r="K1762" s="1"/>
    </row>
    <row r="1763" spans="10:11">
      <c r="J1763" s="2"/>
      <c r="K1763" s="1"/>
    </row>
    <row r="1764" spans="10:11">
      <c r="J1764" s="2"/>
      <c r="K1764" s="1"/>
    </row>
    <row r="1765" spans="10:11">
      <c r="J1765" s="2"/>
      <c r="K1765" s="1"/>
    </row>
    <row r="1766" spans="10:11">
      <c r="J1766" s="2"/>
      <c r="K1766" s="1"/>
    </row>
    <row r="1767" spans="10:11">
      <c r="J1767" s="2"/>
      <c r="K1767" s="1"/>
    </row>
    <row r="1768" spans="10:11">
      <c r="J1768" s="2"/>
      <c r="K1768" s="1"/>
    </row>
    <row r="1769" spans="10:11">
      <c r="J1769" s="2"/>
      <c r="K1769" s="1"/>
    </row>
    <row r="1770" spans="10:11">
      <c r="J1770" s="2"/>
      <c r="K1770" s="1"/>
    </row>
    <row r="1771" spans="10:11">
      <c r="J1771" s="2"/>
      <c r="K1771" s="1"/>
    </row>
    <row r="1772" spans="10:11">
      <c r="J1772" s="2"/>
      <c r="K1772" s="1"/>
    </row>
    <row r="1773" spans="10:11">
      <c r="J1773" s="2"/>
      <c r="K1773" s="1"/>
    </row>
    <row r="1774" spans="10:11">
      <c r="J1774" s="2"/>
      <c r="K1774" s="1"/>
    </row>
    <row r="1775" spans="10:11">
      <c r="J1775" s="2"/>
      <c r="K1775" s="1"/>
    </row>
    <row r="1776" spans="10:11">
      <c r="J1776" s="2"/>
      <c r="K1776" s="1"/>
    </row>
    <row r="1777" spans="10:11">
      <c r="J1777" s="2"/>
      <c r="K1777" s="1"/>
    </row>
    <row r="1778" spans="10:11">
      <c r="J1778" s="2"/>
      <c r="K1778" s="1"/>
    </row>
    <row r="1779" spans="10:11">
      <c r="J1779" s="2"/>
      <c r="K1779" s="1"/>
    </row>
    <row r="1780" spans="10:11">
      <c r="J1780" s="2"/>
      <c r="K1780" s="1"/>
    </row>
    <row r="1781" spans="10:11">
      <c r="J1781" s="2"/>
      <c r="K1781" s="1"/>
    </row>
    <row r="1782" spans="10:11">
      <c r="J1782" s="2"/>
      <c r="K1782" s="1"/>
    </row>
    <row r="1783" spans="10:11">
      <c r="J1783" s="2"/>
      <c r="K1783" s="1"/>
    </row>
    <row r="1784" spans="10:11">
      <c r="J1784" s="2"/>
      <c r="K1784" s="1"/>
    </row>
    <row r="1785" spans="10:11">
      <c r="J1785" s="2"/>
      <c r="K1785" s="1"/>
    </row>
    <row r="1786" spans="10:11">
      <c r="J1786" s="2"/>
      <c r="K1786" s="1"/>
    </row>
    <row r="1787" spans="10:11">
      <c r="J1787" s="2"/>
      <c r="K1787" s="1"/>
    </row>
    <row r="1788" spans="10:11">
      <c r="J1788" s="2"/>
      <c r="K1788" s="1"/>
    </row>
    <row r="1789" spans="10:11">
      <c r="J1789" s="2"/>
      <c r="K1789" s="1"/>
    </row>
    <row r="1790" spans="10:11">
      <c r="J1790" s="2"/>
      <c r="K1790" s="1"/>
    </row>
    <row r="1791" spans="10:11">
      <c r="J1791" s="2"/>
      <c r="K1791" s="1"/>
    </row>
    <row r="1792" spans="10:11">
      <c r="J1792" s="2"/>
      <c r="K1792" s="1"/>
    </row>
    <row r="1793" spans="10:11">
      <c r="J1793" s="2"/>
      <c r="K1793" s="1"/>
    </row>
    <row r="1794" spans="10:11">
      <c r="J1794" s="2"/>
      <c r="K1794" s="1"/>
    </row>
    <row r="1795" spans="10:11">
      <c r="J1795" s="2"/>
      <c r="K1795" s="1"/>
    </row>
    <row r="1796" spans="10:11">
      <c r="J1796" s="2"/>
      <c r="K1796" s="1"/>
    </row>
    <row r="1797" spans="10:11">
      <c r="J1797" s="2"/>
      <c r="K1797" s="1"/>
    </row>
    <row r="1798" spans="10:11">
      <c r="J1798" s="2"/>
      <c r="K1798" s="1"/>
    </row>
    <row r="1799" spans="10:11">
      <c r="J1799" s="2"/>
      <c r="K1799" s="1"/>
    </row>
    <row r="1800" spans="10:11">
      <c r="J1800" s="2"/>
      <c r="K1800" s="1"/>
    </row>
    <row r="1801" spans="10:11">
      <c r="J1801" s="2"/>
      <c r="K1801" s="1"/>
    </row>
    <row r="1802" spans="10:11">
      <c r="J1802" s="2"/>
      <c r="K1802" s="1"/>
    </row>
    <row r="1803" spans="10:11">
      <c r="J1803" s="2"/>
      <c r="K1803" s="1"/>
    </row>
    <row r="1804" spans="10:11">
      <c r="J1804" s="2"/>
      <c r="K1804" s="1"/>
    </row>
    <row r="1805" spans="10:11">
      <c r="J1805" s="2"/>
      <c r="K1805" s="1"/>
    </row>
    <row r="1806" spans="10:11">
      <c r="J1806" s="2"/>
      <c r="K1806" s="1"/>
    </row>
    <row r="1807" spans="10:11">
      <c r="J1807" s="2"/>
      <c r="K1807" s="1"/>
    </row>
    <row r="1808" spans="10:11">
      <c r="J1808" s="2"/>
      <c r="K1808" s="1"/>
    </row>
    <row r="1809" spans="10:11">
      <c r="J1809" s="2"/>
      <c r="K1809" s="1"/>
    </row>
    <row r="1810" spans="10:11">
      <c r="J1810" s="2"/>
      <c r="K1810" s="1"/>
    </row>
    <row r="1811" spans="10:11">
      <c r="J1811" s="2"/>
      <c r="K1811" s="1"/>
    </row>
    <row r="1812" spans="10:11">
      <c r="J1812" s="2"/>
      <c r="K1812" s="1"/>
    </row>
    <row r="1813" spans="10:11">
      <c r="J1813" s="2"/>
      <c r="K1813" s="1"/>
    </row>
    <row r="1814" spans="10:11">
      <c r="J1814" s="2"/>
      <c r="K1814" s="1"/>
    </row>
    <row r="1815" spans="10:11">
      <c r="J1815" s="2"/>
      <c r="K1815" s="1"/>
    </row>
    <row r="1816" spans="10:11">
      <c r="J1816" s="2"/>
      <c r="K1816" s="1"/>
    </row>
    <row r="1817" spans="10:11">
      <c r="J1817" s="2"/>
      <c r="K1817" s="1"/>
    </row>
    <row r="1818" spans="10:11">
      <c r="J1818" s="2"/>
      <c r="K1818" s="1"/>
    </row>
    <row r="1819" spans="10:11">
      <c r="J1819" s="2"/>
      <c r="K1819" s="1"/>
    </row>
    <row r="1820" spans="10:11">
      <c r="J1820" s="2"/>
      <c r="K1820" s="1"/>
    </row>
    <row r="1821" spans="10:11">
      <c r="J1821" s="2"/>
      <c r="K1821" s="1"/>
    </row>
    <row r="1822" spans="10:11">
      <c r="J1822" s="2"/>
      <c r="K1822" s="1"/>
    </row>
    <row r="1823" spans="10:11">
      <c r="J1823" s="2"/>
      <c r="K1823" s="1"/>
    </row>
    <row r="1824" spans="10:11">
      <c r="J1824" s="2"/>
      <c r="K1824" s="1"/>
    </row>
    <row r="1825" spans="10:11">
      <c r="J1825" s="2"/>
      <c r="K1825" s="1"/>
    </row>
    <row r="1826" spans="10:11">
      <c r="J1826" s="2"/>
      <c r="K1826" s="1"/>
    </row>
    <row r="1827" spans="10:11">
      <c r="J1827" s="2"/>
      <c r="K1827" s="1"/>
    </row>
    <row r="1828" spans="10:11">
      <c r="J1828" s="2"/>
      <c r="K1828" s="1"/>
    </row>
    <row r="1829" spans="10:11">
      <c r="J1829" s="2"/>
      <c r="K1829" s="1"/>
    </row>
    <row r="1830" spans="10:11">
      <c r="J1830" s="2"/>
      <c r="K1830" s="1"/>
    </row>
    <row r="1831" spans="10:11">
      <c r="J1831" s="2"/>
      <c r="K1831" s="1"/>
    </row>
    <row r="1832" spans="10:11">
      <c r="J1832" s="2"/>
      <c r="K1832" s="1"/>
    </row>
    <row r="1833" spans="10:11">
      <c r="J1833" s="2"/>
      <c r="K1833" s="1"/>
    </row>
    <row r="1834" spans="10:11">
      <c r="J1834" s="2"/>
      <c r="K1834" s="1"/>
    </row>
    <row r="1835" spans="10:11">
      <c r="J1835" s="2"/>
      <c r="K1835" s="1"/>
    </row>
    <row r="1836" spans="10:11">
      <c r="J1836" s="2"/>
      <c r="K1836" s="1"/>
    </row>
    <row r="1837" spans="10:11">
      <c r="J1837" s="2"/>
      <c r="K1837" s="1"/>
    </row>
    <row r="1838" spans="10:11">
      <c r="J1838" s="2"/>
      <c r="K1838" s="1"/>
    </row>
    <row r="1839" spans="10:11">
      <c r="J1839" s="2"/>
      <c r="K1839" s="1"/>
    </row>
    <row r="1840" spans="10:11">
      <c r="J1840" s="2"/>
      <c r="K1840" s="1"/>
    </row>
    <row r="1841" spans="10:11">
      <c r="J1841" s="2"/>
      <c r="K1841" s="1"/>
    </row>
    <row r="1842" spans="10:11">
      <c r="J1842" s="2"/>
      <c r="K1842" s="1"/>
    </row>
    <row r="1843" spans="10:11">
      <c r="J1843" s="2"/>
      <c r="K1843" s="1"/>
    </row>
    <row r="1844" spans="10:11">
      <c r="J1844" s="2"/>
      <c r="K1844" s="1"/>
    </row>
    <row r="1845" spans="10:11">
      <c r="J1845" s="2"/>
      <c r="K1845" s="1"/>
    </row>
    <row r="1846" spans="10:11">
      <c r="J1846" s="2"/>
      <c r="K1846" s="1"/>
    </row>
    <row r="1847" spans="10:11">
      <c r="J1847" s="2"/>
      <c r="K1847" s="1"/>
    </row>
    <row r="1848" spans="10:11">
      <c r="J1848" s="2"/>
      <c r="K1848" s="1"/>
    </row>
    <row r="1849" spans="10:11">
      <c r="J1849" s="2"/>
      <c r="K1849" s="1"/>
    </row>
    <row r="1850" spans="10:11">
      <c r="J1850" s="2"/>
      <c r="K1850" s="1"/>
    </row>
    <row r="1851" spans="10:11">
      <c r="J1851" s="2"/>
      <c r="K1851" s="1"/>
    </row>
    <row r="1852" spans="10:11">
      <c r="J1852" s="2"/>
      <c r="K1852" s="1"/>
    </row>
    <row r="1853" spans="10:11">
      <c r="J1853" s="2"/>
      <c r="K1853" s="1"/>
    </row>
    <row r="1854" spans="10:11">
      <c r="J1854" s="2"/>
      <c r="K1854" s="1"/>
    </row>
    <row r="1855" spans="10:11">
      <c r="J1855" s="2"/>
      <c r="K1855" s="1"/>
    </row>
    <row r="1856" spans="10:11">
      <c r="J1856" s="2"/>
      <c r="K1856" s="1"/>
    </row>
    <row r="1857" spans="10:11">
      <c r="J1857" s="2"/>
      <c r="K1857" s="1"/>
    </row>
    <row r="1858" spans="10:11">
      <c r="J1858" s="2"/>
      <c r="K1858" s="1"/>
    </row>
    <row r="1859" spans="10:11">
      <c r="J1859" s="2"/>
      <c r="K1859" s="1"/>
    </row>
    <row r="1860" spans="10:11">
      <c r="J1860" s="2"/>
      <c r="K1860" s="1"/>
    </row>
    <row r="1861" spans="10:11">
      <c r="J1861" s="2"/>
      <c r="K1861" s="1"/>
    </row>
    <row r="1862" spans="10:11">
      <c r="J1862" s="2"/>
      <c r="K1862" s="1"/>
    </row>
    <row r="1863" spans="10:11">
      <c r="J1863" s="2"/>
      <c r="K1863" s="1"/>
    </row>
    <row r="1864" spans="10:11">
      <c r="J1864" s="2"/>
      <c r="K1864" s="1"/>
    </row>
    <row r="1865" spans="10:11">
      <c r="J1865" s="2"/>
      <c r="K1865" s="1"/>
    </row>
    <row r="1866" spans="10:11">
      <c r="J1866" s="2"/>
      <c r="K1866" s="1"/>
    </row>
    <row r="1867" spans="10:11">
      <c r="J1867" s="2"/>
      <c r="K1867" s="1"/>
    </row>
    <row r="1868" spans="10:11">
      <c r="J1868" s="2"/>
      <c r="K1868" s="1"/>
    </row>
    <row r="1869" spans="10:11">
      <c r="J1869" s="2"/>
      <c r="K1869" s="1"/>
    </row>
    <row r="1870" spans="10:11">
      <c r="J1870" s="2"/>
      <c r="K1870" s="1"/>
    </row>
    <row r="1871" spans="10:11">
      <c r="J1871" s="2"/>
      <c r="K1871" s="1"/>
    </row>
    <row r="1872" spans="10:11">
      <c r="J1872" s="2"/>
      <c r="K1872" s="1"/>
    </row>
    <row r="1873" spans="10:11">
      <c r="J1873" s="2"/>
      <c r="K1873" s="1"/>
    </row>
    <row r="1874" spans="10:11">
      <c r="J1874" s="2"/>
      <c r="K1874" s="1"/>
    </row>
    <row r="1875" spans="10:11">
      <c r="J1875" s="2"/>
      <c r="K1875" s="1"/>
    </row>
    <row r="1876" spans="10:11">
      <c r="J1876" s="2"/>
      <c r="K1876" s="1"/>
    </row>
    <row r="1877" spans="10:11">
      <c r="J1877" s="2"/>
      <c r="K1877" s="1"/>
    </row>
    <row r="1878" spans="10:11">
      <c r="J1878" s="2"/>
      <c r="K1878" s="1"/>
    </row>
    <row r="1879" spans="10:11">
      <c r="J1879" s="2"/>
      <c r="K1879" s="1"/>
    </row>
    <row r="1880" spans="10:11">
      <c r="J1880" s="2"/>
      <c r="K1880" s="1"/>
    </row>
    <row r="1881" spans="10:11">
      <c r="J1881" s="2"/>
      <c r="K1881" s="1"/>
    </row>
    <row r="1882" spans="10:11">
      <c r="J1882" s="2"/>
      <c r="K1882" s="1"/>
    </row>
    <row r="1883" spans="10:11">
      <c r="J1883" s="2"/>
      <c r="K1883" s="1"/>
    </row>
    <row r="1884" spans="10:11">
      <c r="J1884" s="2"/>
      <c r="K1884" s="1"/>
    </row>
    <row r="1885" spans="10:11">
      <c r="J1885" s="2"/>
      <c r="K1885" s="1"/>
    </row>
    <row r="1886" spans="10:11">
      <c r="J1886" s="2"/>
      <c r="K1886" s="1"/>
    </row>
    <row r="1887" spans="10:11">
      <c r="J1887" s="2"/>
      <c r="K1887" s="1"/>
    </row>
    <row r="1888" spans="10:11">
      <c r="J1888" s="2"/>
      <c r="K1888" s="1"/>
    </row>
    <row r="1889" spans="10:11">
      <c r="J1889" s="2"/>
      <c r="K1889" s="1"/>
    </row>
    <row r="1890" spans="10:11">
      <c r="J1890" s="2"/>
      <c r="K1890" s="1"/>
    </row>
    <row r="1891" spans="10:11">
      <c r="J1891" s="2"/>
      <c r="K1891" s="1"/>
    </row>
    <row r="1892" spans="10:11">
      <c r="J1892" s="2"/>
      <c r="K1892" s="1"/>
    </row>
    <row r="1893" spans="10:11">
      <c r="J1893" s="2"/>
      <c r="K1893" s="1"/>
    </row>
    <row r="1894" spans="10:11">
      <c r="J1894" s="2"/>
      <c r="K1894" s="1"/>
    </row>
    <row r="1895" spans="10:11">
      <c r="J1895" s="2"/>
      <c r="K1895" s="1"/>
    </row>
    <row r="1896" spans="10:11">
      <c r="J1896" s="2"/>
      <c r="K1896" s="1"/>
    </row>
    <row r="1897" spans="10:11">
      <c r="J1897" s="2"/>
      <c r="K1897" s="1"/>
    </row>
    <row r="1898" spans="10:11">
      <c r="J1898" s="2"/>
      <c r="K1898" s="1"/>
    </row>
    <row r="1899" spans="10:11">
      <c r="J1899" s="2"/>
      <c r="K1899" s="1"/>
    </row>
    <row r="1900" spans="10:11">
      <c r="J1900" s="2"/>
      <c r="K1900" s="1"/>
    </row>
    <row r="1901" spans="10:11">
      <c r="J1901" s="2"/>
      <c r="K1901" s="1"/>
    </row>
    <row r="1902" spans="10:11">
      <c r="J1902" s="2"/>
      <c r="K1902" s="1"/>
    </row>
    <row r="1903" spans="10:11">
      <c r="J1903" s="2"/>
      <c r="K1903" s="1"/>
    </row>
    <row r="1904" spans="10:11">
      <c r="J1904" s="2"/>
      <c r="K1904" s="1"/>
    </row>
    <row r="1905" spans="10:11">
      <c r="J1905" s="2"/>
      <c r="K1905" s="1"/>
    </row>
    <row r="1906" spans="10:11">
      <c r="J1906" s="2"/>
      <c r="K1906" s="1"/>
    </row>
    <row r="1907" spans="10:11">
      <c r="J1907" s="2"/>
      <c r="K1907" s="1"/>
    </row>
    <row r="1908" spans="10:11">
      <c r="J1908" s="2"/>
      <c r="K1908" s="1"/>
    </row>
    <row r="1909" spans="10:11">
      <c r="J1909" s="2"/>
      <c r="K1909" s="1"/>
    </row>
    <row r="1910" spans="10:11">
      <c r="J1910" s="2"/>
      <c r="K1910" s="1"/>
    </row>
    <row r="1911" spans="10:11">
      <c r="J1911" s="2"/>
      <c r="K1911" s="1"/>
    </row>
    <row r="1912" spans="10:11">
      <c r="J1912" s="2"/>
      <c r="K1912" s="1"/>
    </row>
    <row r="1913" spans="10:11">
      <c r="J1913" s="2"/>
      <c r="K1913" s="1"/>
    </row>
    <row r="1914" spans="10:11">
      <c r="J1914" s="2"/>
      <c r="K1914" s="1"/>
    </row>
    <row r="1915" spans="10:11">
      <c r="J1915" s="2"/>
      <c r="K1915" s="1"/>
    </row>
    <row r="1916" spans="10:11">
      <c r="J1916" s="2"/>
      <c r="K1916" s="1"/>
    </row>
    <row r="1917" spans="10:11">
      <c r="J1917" s="2"/>
      <c r="K1917" s="1"/>
    </row>
    <row r="1918" spans="10:11">
      <c r="J1918" s="2"/>
      <c r="K1918" s="1"/>
    </row>
    <row r="1919" spans="10:11">
      <c r="J1919" s="2"/>
      <c r="K1919" s="1"/>
    </row>
    <row r="1920" spans="10:11">
      <c r="J1920" s="2"/>
      <c r="K1920" s="1"/>
    </row>
    <row r="1921" spans="10:11">
      <c r="J1921" s="2"/>
      <c r="K1921" s="1"/>
    </row>
    <row r="1922" spans="10:11">
      <c r="J1922" s="2"/>
      <c r="K1922" s="1"/>
    </row>
    <row r="1923" spans="10:11">
      <c r="J1923" s="2"/>
      <c r="K1923" s="1"/>
    </row>
    <row r="1924" spans="10:11">
      <c r="J1924" s="2"/>
      <c r="K1924" s="1"/>
    </row>
    <row r="1925" spans="10:11">
      <c r="J1925" s="2"/>
      <c r="K1925" s="1"/>
    </row>
    <row r="1926" spans="10:11">
      <c r="J1926" s="2"/>
      <c r="K1926" s="1"/>
    </row>
    <row r="1927" spans="10:11">
      <c r="J1927" s="2"/>
      <c r="K1927" s="1"/>
    </row>
    <row r="1928" spans="10:11">
      <c r="J1928" s="2"/>
      <c r="K1928" s="1"/>
    </row>
    <row r="1929" spans="10:11">
      <c r="J1929" s="2"/>
      <c r="K1929" s="1"/>
    </row>
    <row r="1930" spans="10:11">
      <c r="J1930" s="2"/>
      <c r="K1930" s="1"/>
    </row>
    <row r="1931" spans="10:11">
      <c r="J1931" s="2"/>
      <c r="K1931" s="1"/>
    </row>
    <row r="1932" spans="10:11">
      <c r="J1932" s="2"/>
      <c r="K1932" s="1"/>
    </row>
    <row r="1933" spans="10:11">
      <c r="J1933" s="2"/>
      <c r="K1933" s="1"/>
    </row>
    <row r="1934" spans="10:11">
      <c r="J1934" s="2"/>
      <c r="K1934" s="1"/>
    </row>
    <row r="1935" spans="10:11">
      <c r="J1935" s="2"/>
      <c r="K1935" s="1"/>
    </row>
    <row r="1936" spans="10:11">
      <c r="J1936" s="2"/>
      <c r="K1936" s="1"/>
    </row>
    <row r="1937" spans="10:11">
      <c r="J1937" s="2"/>
      <c r="K1937" s="1"/>
    </row>
    <row r="1938" spans="10:11">
      <c r="J1938" s="2"/>
      <c r="K1938" s="1"/>
    </row>
    <row r="1939" spans="10:11">
      <c r="J1939" s="2"/>
      <c r="K1939" s="1"/>
    </row>
    <row r="1940" spans="10:11">
      <c r="J1940" s="2"/>
      <c r="K1940" s="1"/>
    </row>
    <row r="1941" spans="10:11">
      <c r="J1941" s="2"/>
      <c r="K1941" s="1"/>
    </row>
    <row r="1942" spans="10:11">
      <c r="J1942" s="2"/>
      <c r="K1942" s="1"/>
    </row>
    <row r="1943" spans="10:11">
      <c r="J1943" s="2"/>
      <c r="K1943" s="1"/>
    </row>
    <row r="1944" spans="10:11">
      <c r="J1944" s="2"/>
      <c r="K1944" s="1"/>
    </row>
    <row r="1945" spans="10:11">
      <c r="J1945" s="2"/>
      <c r="K1945" s="1"/>
    </row>
    <row r="1946" spans="10:11">
      <c r="J1946" s="2"/>
      <c r="K1946" s="1"/>
    </row>
    <row r="1947" spans="10:11">
      <c r="J1947" s="2"/>
      <c r="K1947" s="1"/>
    </row>
    <row r="1948" spans="10:11">
      <c r="J1948" s="2"/>
      <c r="K1948" s="1"/>
    </row>
    <row r="1949" spans="10:11">
      <c r="J1949" s="2"/>
      <c r="K1949" s="1"/>
    </row>
    <row r="1950" spans="10:11">
      <c r="J1950" s="2"/>
      <c r="K1950" s="1"/>
    </row>
    <row r="1951" spans="10:11">
      <c r="J1951" s="2"/>
      <c r="K1951" s="1"/>
    </row>
    <row r="1952" spans="10:11">
      <c r="J1952" s="2"/>
      <c r="K1952" s="1"/>
    </row>
    <row r="1953" spans="10:11">
      <c r="J1953" s="2"/>
      <c r="K1953" s="1"/>
    </row>
    <row r="1954" spans="10:11">
      <c r="J1954" s="2"/>
      <c r="K1954" s="1"/>
    </row>
    <row r="1955" spans="10:11">
      <c r="J1955" s="2"/>
      <c r="K1955" s="1"/>
    </row>
    <row r="1956" spans="10:11">
      <c r="J1956" s="2"/>
      <c r="K1956" s="1"/>
    </row>
    <row r="1957" spans="10:11">
      <c r="J1957" s="2"/>
      <c r="K1957" s="1"/>
    </row>
    <row r="1958" spans="10:11">
      <c r="J1958" s="2"/>
      <c r="K1958" s="1"/>
    </row>
    <row r="1959" spans="10:11">
      <c r="J1959" s="2"/>
      <c r="K1959" s="1"/>
    </row>
    <row r="1960" spans="10:11">
      <c r="J1960" s="2"/>
      <c r="K1960" s="1"/>
    </row>
    <row r="1961" spans="10:11">
      <c r="J1961" s="2"/>
      <c r="K1961" s="1"/>
    </row>
    <row r="1962" spans="10:11">
      <c r="J1962" s="2"/>
      <c r="K1962" s="1"/>
    </row>
    <row r="1963" spans="10:11">
      <c r="J1963" s="2"/>
      <c r="K1963" s="1"/>
    </row>
    <row r="1964" spans="10:11">
      <c r="J1964" s="2"/>
      <c r="K1964" s="1"/>
    </row>
    <row r="1965" spans="10:11">
      <c r="J1965" s="2"/>
      <c r="K1965" s="1"/>
    </row>
    <row r="1966" spans="10:11">
      <c r="J1966" s="2"/>
      <c r="K1966" s="1"/>
    </row>
    <row r="1967" spans="10:11">
      <c r="J1967" s="2"/>
      <c r="K1967" s="1"/>
    </row>
    <row r="1968" spans="10:11">
      <c r="J1968" s="2"/>
      <c r="K1968" s="1"/>
    </row>
    <row r="1969" spans="10:11">
      <c r="J1969" s="2"/>
      <c r="K1969" s="1"/>
    </row>
    <row r="1970" spans="10:11">
      <c r="J1970" s="2"/>
      <c r="K1970" s="1"/>
    </row>
    <row r="1971" spans="10:11">
      <c r="J1971" s="2"/>
      <c r="K1971" s="1"/>
    </row>
    <row r="1972" spans="10:11">
      <c r="J1972" s="2"/>
      <c r="K1972" s="1"/>
    </row>
    <row r="1973" spans="10:11">
      <c r="J1973" s="2"/>
      <c r="K1973" s="1"/>
    </row>
    <row r="1974" spans="10:11">
      <c r="J1974" s="2"/>
      <c r="K1974" s="1"/>
    </row>
    <row r="1975" spans="10:11">
      <c r="J1975" s="2"/>
      <c r="K1975" s="1"/>
    </row>
    <row r="1976" spans="10:11">
      <c r="J1976" s="2"/>
      <c r="K1976" s="1"/>
    </row>
    <row r="1977" spans="10:11">
      <c r="J1977" s="2"/>
      <c r="K1977" s="1"/>
    </row>
    <row r="1978" spans="10:11">
      <c r="J1978" s="2"/>
      <c r="K1978" s="1"/>
    </row>
    <row r="1979" spans="10:11">
      <c r="J1979" s="2"/>
      <c r="K1979" s="1"/>
    </row>
    <row r="1980" spans="10:11">
      <c r="J1980" s="2"/>
      <c r="K1980" s="1"/>
    </row>
    <row r="1981" spans="10:11">
      <c r="J1981" s="2"/>
      <c r="K1981" s="1"/>
    </row>
    <row r="1982" spans="10:11">
      <c r="J1982" s="2"/>
      <c r="K1982" s="1"/>
    </row>
    <row r="1983" spans="10:11">
      <c r="J1983" s="2"/>
      <c r="K1983" s="1"/>
    </row>
    <row r="1984" spans="10:11">
      <c r="J1984" s="2"/>
      <c r="K1984" s="1"/>
    </row>
    <row r="1985" spans="10:11">
      <c r="J1985" s="2"/>
      <c r="K1985" s="1"/>
    </row>
    <row r="1986" spans="10:11">
      <c r="J1986" s="2"/>
      <c r="K1986" s="1"/>
    </row>
    <row r="1987" spans="10:11">
      <c r="J1987" s="2"/>
      <c r="K1987" s="1"/>
    </row>
    <row r="1988" spans="10:11">
      <c r="J1988" s="2"/>
      <c r="K1988" s="1"/>
    </row>
    <row r="1989" spans="10:11">
      <c r="J1989" s="2"/>
      <c r="K1989" s="1"/>
    </row>
    <row r="1990" spans="10:11">
      <c r="J1990" s="2"/>
      <c r="K1990" s="1"/>
    </row>
    <row r="1991" spans="10:11">
      <c r="J1991" s="2"/>
      <c r="K1991" s="1"/>
    </row>
    <row r="1992" spans="10:11">
      <c r="J1992" s="2"/>
      <c r="K1992" s="1"/>
    </row>
    <row r="1993" spans="10:11">
      <c r="J1993" s="2"/>
      <c r="K1993" s="1"/>
    </row>
    <row r="1994" spans="10:11">
      <c r="J1994" s="2"/>
      <c r="K1994" s="1"/>
    </row>
    <row r="1995" spans="10:11">
      <c r="J1995" s="2"/>
      <c r="K1995" s="1"/>
    </row>
    <row r="1996" spans="10:11">
      <c r="J1996" s="2"/>
      <c r="K1996" s="1"/>
    </row>
    <row r="1997" spans="10:11">
      <c r="J1997" s="2"/>
      <c r="K1997" s="1"/>
    </row>
    <row r="1998" spans="10:11">
      <c r="J1998" s="2"/>
      <c r="K1998" s="1"/>
    </row>
    <row r="1999" spans="10:11">
      <c r="J1999" s="2"/>
      <c r="K1999" s="1"/>
    </row>
    <row r="2000" spans="10:11">
      <c r="J2000" s="2"/>
      <c r="K2000" s="1"/>
    </row>
    <row r="2001" spans="10:11">
      <c r="J2001" s="2"/>
      <c r="K2001" s="1"/>
    </row>
    <row r="2002" spans="10:11">
      <c r="J2002" s="2"/>
      <c r="K2002" s="1"/>
    </row>
    <row r="2003" spans="10:11">
      <c r="J2003" s="2"/>
      <c r="K2003" s="1"/>
    </row>
    <row r="2004" spans="10:11">
      <c r="J2004" s="2"/>
      <c r="K2004" s="1"/>
    </row>
    <row r="2005" spans="10:11">
      <c r="J2005" s="2"/>
      <c r="K2005" s="1"/>
    </row>
    <row r="2006" spans="10:11">
      <c r="J2006" s="2"/>
      <c r="K2006" s="1"/>
    </row>
    <row r="2007" spans="10:11">
      <c r="J2007" s="2"/>
      <c r="K2007" s="1"/>
    </row>
    <row r="2008" spans="10:11">
      <c r="J2008" s="2"/>
      <c r="K2008" s="1"/>
    </row>
    <row r="2009" spans="10:11">
      <c r="J2009" s="2"/>
      <c r="K2009" s="1"/>
    </row>
    <row r="2010" spans="10:11">
      <c r="J2010" s="2"/>
      <c r="K2010" s="1"/>
    </row>
    <row r="2011" spans="10:11">
      <c r="J2011" s="2"/>
      <c r="K2011" s="1"/>
    </row>
    <row r="2012" spans="10:11">
      <c r="J2012" s="2"/>
      <c r="K2012" s="1"/>
    </row>
    <row r="2013" spans="10:11">
      <c r="J2013" s="2"/>
      <c r="K2013" s="1"/>
    </row>
    <row r="2014" spans="10:11">
      <c r="J2014" s="2"/>
      <c r="K2014" s="1"/>
    </row>
    <row r="2015" spans="10:11">
      <c r="J2015" s="2"/>
      <c r="K2015" s="1"/>
    </row>
    <row r="2016" spans="10:11">
      <c r="J2016" s="2"/>
      <c r="K2016" s="1"/>
    </row>
    <row r="2017" spans="10:11">
      <c r="J2017" s="2"/>
      <c r="K2017" s="1"/>
    </row>
    <row r="2018" spans="10:11">
      <c r="J2018" s="2"/>
      <c r="K2018" s="1"/>
    </row>
    <row r="2019" spans="10:11">
      <c r="J2019" s="2"/>
      <c r="K2019" s="1"/>
    </row>
    <row r="2020" spans="10:11">
      <c r="J2020" s="2"/>
      <c r="K2020" s="1"/>
    </row>
    <row r="2021" spans="10:11">
      <c r="J2021" s="2"/>
      <c r="K2021" s="1"/>
    </row>
    <row r="2022" spans="10:11">
      <c r="J2022" s="2"/>
      <c r="K2022" s="1"/>
    </row>
    <row r="2023" spans="10:11">
      <c r="J2023" s="2"/>
      <c r="K2023" s="1"/>
    </row>
    <row r="2024" spans="10:11">
      <c r="J2024" s="2"/>
      <c r="K2024" s="1"/>
    </row>
    <row r="2025" spans="10:11">
      <c r="J2025" s="2"/>
      <c r="K2025" s="1"/>
    </row>
    <row r="2026" spans="10:11">
      <c r="J2026" s="2"/>
      <c r="K2026" s="1"/>
    </row>
    <row r="2027" spans="10:11">
      <c r="J2027" s="2"/>
      <c r="K2027" s="1"/>
    </row>
    <row r="2028" spans="10:11">
      <c r="J2028" s="2"/>
      <c r="K2028" s="1"/>
    </row>
    <row r="2029" spans="10:11">
      <c r="J2029" s="2"/>
      <c r="K2029" s="1"/>
    </row>
    <row r="2030" spans="10:11">
      <c r="J2030" s="2"/>
      <c r="K2030" s="1"/>
    </row>
    <row r="2031" spans="10:11">
      <c r="J2031" s="2"/>
      <c r="K2031" s="1"/>
    </row>
    <row r="2032" spans="10:11">
      <c r="J2032" s="2"/>
      <c r="K2032" s="1"/>
    </row>
    <row r="2033" spans="10:11">
      <c r="J2033" s="2"/>
      <c r="K2033" s="1"/>
    </row>
    <row r="2034" spans="10:11">
      <c r="J2034" s="2"/>
      <c r="K2034" s="1"/>
    </row>
    <row r="2035" spans="10:11">
      <c r="J2035" s="2"/>
      <c r="K2035" s="1"/>
    </row>
    <row r="2036" spans="10:11">
      <c r="J2036" s="2"/>
      <c r="K2036" s="1"/>
    </row>
    <row r="2037" spans="10:11">
      <c r="J2037" s="2"/>
      <c r="K2037" s="1"/>
    </row>
    <row r="2038" spans="10:11">
      <c r="J2038" s="2"/>
      <c r="K2038" s="1"/>
    </row>
    <row r="2039" spans="10:11">
      <c r="J2039" s="2"/>
      <c r="K2039" s="1"/>
    </row>
    <row r="2040" spans="10:11">
      <c r="J2040" s="2"/>
      <c r="K2040" s="1"/>
    </row>
    <row r="2041" spans="10:11">
      <c r="J2041" s="2"/>
      <c r="K2041" s="1"/>
    </row>
    <row r="2042" spans="10:11">
      <c r="J2042" s="2"/>
      <c r="K2042" s="1"/>
    </row>
    <row r="2043" spans="10:11">
      <c r="J2043" s="2"/>
      <c r="K2043" s="1"/>
    </row>
    <row r="2044" spans="10:11">
      <c r="J2044" s="2"/>
      <c r="K2044" s="1"/>
    </row>
    <row r="2045" spans="10:11">
      <c r="J2045" s="2"/>
      <c r="K2045" s="1"/>
    </row>
    <row r="2046" spans="10:11">
      <c r="J2046" s="2"/>
      <c r="K2046" s="1"/>
    </row>
    <row r="2047" spans="10:11">
      <c r="J2047" s="2"/>
      <c r="K2047" s="1"/>
    </row>
    <row r="2048" spans="10:11">
      <c r="J2048" s="2"/>
      <c r="K2048" s="1"/>
    </row>
    <row r="2049" spans="10:11">
      <c r="J2049" s="2"/>
      <c r="K2049" s="1"/>
    </row>
    <row r="2050" spans="10:11">
      <c r="J2050" s="2"/>
      <c r="K2050" s="1"/>
    </row>
    <row r="2051" spans="10:11">
      <c r="J2051" s="2"/>
      <c r="K2051" s="1"/>
    </row>
    <row r="2052" spans="10:11">
      <c r="J2052" s="2"/>
      <c r="K2052" s="1"/>
    </row>
    <row r="2053" spans="10:11">
      <c r="J2053" s="2"/>
      <c r="K2053" s="1"/>
    </row>
    <row r="2054" spans="10:11">
      <c r="J2054" s="2"/>
      <c r="K2054" s="1"/>
    </row>
    <row r="2055" spans="10:11">
      <c r="J2055" s="2"/>
      <c r="K2055" s="1"/>
    </row>
    <row r="2056" spans="10:11">
      <c r="J2056" s="2"/>
      <c r="K2056" s="1"/>
    </row>
    <row r="2057" spans="10:11">
      <c r="J2057" s="2"/>
      <c r="K2057" s="1"/>
    </row>
    <row r="2058" spans="10:11">
      <c r="J2058" s="2"/>
      <c r="K2058" s="1"/>
    </row>
    <row r="2059" spans="10:11">
      <c r="J2059" s="2"/>
      <c r="K2059" s="1"/>
    </row>
    <row r="2060" spans="10:11">
      <c r="J2060" s="2"/>
      <c r="K2060" s="1"/>
    </row>
    <row r="2061" spans="10:11">
      <c r="J2061" s="2"/>
      <c r="K2061" s="1"/>
    </row>
    <row r="2062" spans="10:11">
      <c r="J2062" s="2"/>
      <c r="K2062" s="1"/>
    </row>
    <row r="2063" spans="10:11">
      <c r="J2063" s="2"/>
      <c r="K2063" s="1"/>
    </row>
    <row r="2064" spans="10:11">
      <c r="J2064" s="2"/>
      <c r="K2064" s="1"/>
    </row>
    <row r="2065" spans="10:11">
      <c r="J2065" s="2"/>
      <c r="K2065" s="1"/>
    </row>
    <row r="2066" spans="10:11">
      <c r="J2066" s="2"/>
      <c r="K2066" s="1"/>
    </row>
    <row r="2067" spans="10:11">
      <c r="J2067" s="2"/>
      <c r="K2067" s="1"/>
    </row>
    <row r="2068" spans="10:11">
      <c r="J2068" s="2"/>
      <c r="K2068" s="1"/>
    </row>
    <row r="2069" spans="10:11">
      <c r="J2069" s="2"/>
      <c r="K2069" s="1"/>
    </row>
    <row r="2070" spans="10:11">
      <c r="J2070" s="2"/>
      <c r="K2070" s="1"/>
    </row>
    <row r="2071" spans="10:11">
      <c r="J2071" s="2"/>
      <c r="K2071" s="1"/>
    </row>
    <row r="2072" spans="10:11">
      <c r="J2072" s="2"/>
      <c r="K2072" s="1"/>
    </row>
    <row r="2073" spans="10:11">
      <c r="J2073" s="2"/>
      <c r="K2073" s="1"/>
    </row>
    <row r="2074" spans="10:11">
      <c r="J2074" s="2"/>
      <c r="K2074" s="1"/>
    </row>
    <row r="2075" spans="10:11">
      <c r="J2075" s="2"/>
      <c r="K2075" s="1"/>
    </row>
    <row r="2076" spans="10:11">
      <c r="J2076" s="2"/>
      <c r="K2076" s="1"/>
    </row>
    <row r="2077" spans="10:11">
      <c r="J2077" s="2"/>
      <c r="K2077" s="1"/>
    </row>
    <row r="2078" spans="10:11">
      <c r="J2078" s="2"/>
      <c r="K2078" s="1"/>
    </row>
    <row r="2079" spans="10:11">
      <c r="J2079" s="2"/>
      <c r="K2079" s="1"/>
    </row>
    <row r="2080" spans="10:11">
      <c r="J2080" s="2"/>
      <c r="K2080" s="1"/>
    </row>
    <row r="2081" spans="10:11">
      <c r="J2081" s="2"/>
      <c r="K2081" s="1"/>
    </row>
    <row r="2082" spans="10:11">
      <c r="J2082" s="2"/>
      <c r="K2082" s="1"/>
    </row>
    <row r="2083" spans="10:11">
      <c r="J2083" s="2"/>
      <c r="K2083" s="1"/>
    </row>
    <row r="2084" spans="10:11">
      <c r="J2084" s="2"/>
      <c r="K2084" s="1"/>
    </row>
    <row r="2085" spans="10:11">
      <c r="J2085" s="2"/>
      <c r="K2085" s="1"/>
    </row>
    <row r="2086" spans="10:11">
      <c r="J2086" s="2"/>
      <c r="K2086" s="1"/>
    </row>
    <row r="2087" spans="10:11">
      <c r="J2087" s="2"/>
      <c r="K2087" s="1"/>
    </row>
    <row r="2088" spans="10:11">
      <c r="J2088" s="2"/>
      <c r="K2088" s="1"/>
    </row>
    <row r="2089" spans="10:11">
      <c r="J2089" s="2"/>
      <c r="K2089" s="1"/>
    </row>
    <row r="2090" spans="10:11">
      <c r="J2090" s="2"/>
      <c r="K2090" s="1"/>
    </row>
    <row r="2091" spans="10:11">
      <c r="J2091" s="2"/>
      <c r="K2091" s="1"/>
    </row>
    <row r="2092" spans="10:11">
      <c r="J2092" s="2"/>
      <c r="K2092" s="1"/>
    </row>
    <row r="2093" spans="10:11">
      <c r="J2093" s="2"/>
      <c r="K2093" s="1"/>
    </row>
    <row r="2094" spans="10:11">
      <c r="J2094" s="2"/>
      <c r="K2094" s="1"/>
    </row>
    <row r="2095" spans="10:11">
      <c r="J2095" s="2"/>
      <c r="K2095" s="1"/>
    </row>
    <row r="2096" spans="10:11">
      <c r="J2096" s="2"/>
      <c r="K2096" s="1"/>
    </row>
    <row r="2097" spans="10:11">
      <c r="J2097" s="2"/>
      <c r="K2097" s="1"/>
    </row>
    <row r="2098" spans="10:11">
      <c r="J2098" s="2"/>
      <c r="K2098" s="1"/>
    </row>
    <row r="2099" spans="10:11">
      <c r="J2099" s="2"/>
      <c r="K2099" s="1"/>
    </row>
    <row r="2100" spans="10:11">
      <c r="J2100" s="2"/>
      <c r="K2100" s="1"/>
    </row>
    <row r="2101" spans="10:11">
      <c r="J2101" s="2"/>
      <c r="K2101" s="1"/>
    </row>
    <row r="2102" spans="10:11">
      <c r="J2102" s="2"/>
      <c r="K2102" s="1"/>
    </row>
    <row r="2103" spans="10:11">
      <c r="J2103" s="2"/>
      <c r="K2103" s="1"/>
    </row>
    <row r="2104" spans="10:11">
      <c r="J2104" s="2"/>
      <c r="K2104" s="1"/>
    </row>
    <row r="2105" spans="10:11">
      <c r="J2105" s="2"/>
      <c r="K2105" s="1"/>
    </row>
    <row r="2106" spans="10:11">
      <c r="J2106" s="2"/>
      <c r="K2106" s="1"/>
    </row>
    <row r="2107" spans="10:11">
      <c r="J2107" s="2"/>
      <c r="K2107" s="1"/>
    </row>
    <row r="2108" spans="10:11">
      <c r="J2108" s="2"/>
      <c r="K2108" s="1"/>
    </row>
    <row r="2109" spans="10:11">
      <c r="J2109" s="2"/>
      <c r="K2109" s="1"/>
    </row>
    <row r="2110" spans="10:11">
      <c r="J2110" s="2"/>
      <c r="K2110" s="1"/>
    </row>
    <row r="2111" spans="10:11">
      <c r="J2111" s="2"/>
      <c r="K2111" s="1"/>
    </row>
    <row r="2112" spans="10:11">
      <c r="J2112" s="2"/>
      <c r="K2112" s="1"/>
    </row>
    <row r="2113" spans="10:11">
      <c r="J2113" s="2"/>
      <c r="K2113" s="1"/>
    </row>
    <row r="2114" spans="10:11">
      <c r="J2114" s="2"/>
      <c r="K2114" s="1"/>
    </row>
    <row r="2115" spans="10:11">
      <c r="J2115" s="2"/>
      <c r="K2115" s="1"/>
    </row>
    <row r="2116" spans="10:11">
      <c r="J2116" s="2"/>
      <c r="K2116" s="1"/>
    </row>
    <row r="2117" spans="10:11">
      <c r="J2117" s="2"/>
      <c r="K2117" s="1"/>
    </row>
    <row r="2118" spans="10:11">
      <c r="J2118" s="2"/>
      <c r="K2118" s="1"/>
    </row>
    <row r="2119" spans="10:11">
      <c r="J2119" s="2"/>
      <c r="K2119" s="1"/>
    </row>
    <row r="2120" spans="10:11">
      <c r="J2120" s="2"/>
      <c r="K2120" s="1"/>
    </row>
    <row r="2121" spans="10:11">
      <c r="J2121" s="2"/>
      <c r="K2121" s="1"/>
    </row>
    <row r="2122" spans="10:11">
      <c r="J2122" s="2"/>
      <c r="K2122" s="1"/>
    </row>
    <row r="2123" spans="10:11">
      <c r="J2123" s="2"/>
      <c r="K2123" s="1"/>
    </row>
    <row r="2124" spans="10:11">
      <c r="J2124" s="2"/>
      <c r="K2124" s="1"/>
    </row>
    <row r="2125" spans="10:11">
      <c r="J2125" s="2"/>
      <c r="K2125" s="1"/>
    </row>
    <row r="2126" spans="10:11">
      <c r="J2126" s="2"/>
      <c r="K2126" s="1"/>
    </row>
    <row r="2127" spans="10:11">
      <c r="J2127" s="2"/>
      <c r="K2127" s="1"/>
    </row>
    <row r="2128" spans="10:11">
      <c r="J2128" s="2"/>
      <c r="K2128" s="1"/>
    </row>
    <row r="2129" spans="10:11">
      <c r="J2129" s="2"/>
      <c r="K2129" s="1"/>
    </row>
    <row r="2130" spans="10:11">
      <c r="J2130" s="2"/>
      <c r="K2130" s="1"/>
    </row>
    <row r="2131" spans="10:11">
      <c r="J2131" s="2"/>
      <c r="K2131" s="1"/>
    </row>
    <row r="2132" spans="10:11">
      <c r="J2132" s="2"/>
      <c r="K2132" s="1"/>
    </row>
    <row r="2133" spans="10:11">
      <c r="J2133" s="2"/>
      <c r="K2133" s="1"/>
    </row>
    <row r="2134" spans="10:11">
      <c r="J2134" s="2"/>
      <c r="K2134" s="1"/>
    </row>
    <row r="2135" spans="10:11">
      <c r="J2135" s="2"/>
      <c r="K2135" s="1"/>
    </row>
    <row r="2136" spans="10:11">
      <c r="J2136" s="2"/>
      <c r="K2136" s="1"/>
    </row>
    <row r="2137" spans="10:11">
      <c r="J2137" s="2"/>
      <c r="K2137" s="1"/>
    </row>
    <row r="2138" spans="10:11">
      <c r="J2138" s="2"/>
      <c r="K2138" s="1"/>
    </row>
    <row r="2139" spans="10:11">
      <c r="J2139" s="2"/>
      <c r="K2139" s="1"/>
    </row>
    <row r="2140" spans="10:11">
      <c r="J2140" s="2"/>
      <c r="K2140" s="1"/>
    </row>
    <row r="2141" spans="10:11">
      <c r="J2141" s="2"/>
      <c r="K2141" s="1"/>
    </row>
    <row r="2142" spans="10:11">
      <c r="J2142" s="2"/>
      <c r="K2142" s="1"/>
    </row>
    <row r="2143" spans="10:11">
      <c r="J2143" s="2"/>
      <c r="K2143" s="1"/>
    </row>
    <row r="2144" spans="10:11">
      <c r="J2144" s="2"/>
      <c r="K2144" s="1"/>
    </row>
    <row r="2145" spans="10:11">
      <c r="J2145" s="2"/>
      <c r="K2145" s="1"/>
    </row>
    <row r="2146" spans="10:11">
      <c r="J2146" s="2"/>
      <c r="K2146" s="1"/>
    </row>
    <row r="2147" spans="10:11">
      <c r="J2147" s="2"/>
      <c r="K2147" s="1"/>
    </row>
    <row r="2148" spans="10:11">
      <c r="J2148" s="2"/>
      <c r="K2148" s="1"/>
    </row>
    <row r="2149" spans="10:11">
      <c r="J2149" s="2"/>
      <c r="K2149" s="1"/>
    </row>
    <row r="2150" spans="10:11">
      <c r="J2150" s="2"/>
      <c r="K2150" s="1"/>
    </row>
    <row r="2151" spans="10:11">
      <c r="J2151" s="2"/>
      <c r="K2151" s="1"/>
    </row>
    <row r="2152" spans="10:11">
      <c r="J2152" s="2"/>
      <c r="K2152" s="1"/>
    </row>
    <row r="2153" spans="10:11">
      <c r="J2153" s="2"/>
      <c r="K2153" s="1"/>
    </row>
    <row r="2154" spans="10:11">
      <c r="J2154" s="2"/>
      <c r="K2154" s="1"/>
    </row>
    <row r="2155" spans="10:11">
      <c r="J2155" s="2"/>
      <c r="K2155" s="1"/>
    </row>
    <row r="2156" spans="10:11">
      <c r="J2156" s="2"/>
      <c r="K2156" s="1"/>
    </row>
    <row r="2157" spans="10:11">
      <c r="J2157" s="2"/>
      <c r="K2157" s="1"/>
    </row>
    <row r="2158" spans="10:11">
      <c r="J2158" s="2"/>
      <c r="K2158" s="1"/>
    </row>
    <row r="2159" spans="10:11">
      <c r="J2159" s="2"/>
      <c r="K2159" s="1"/>
    </row>
    <row r="2160" spans="10:11">
      <c r="J2160" s="2"/>
      <c r="K2160" s="1"/>
    </row>
    <row r="2161" spans="10:11">
      <c r="J2161" s="2"/>
      <c r="K2161" s="1"/>
    </row>
    <row r="2162" spans="10:11">
      <c r="J2162" s="2"/>
      <c r="K2162" s="1"/>
    </row>
    <row r="2163" spans="10:11">
      <c r="J2163" s="2"/>
      <c r="K2163" s="1"/>
    </row>
    <row r="2164" spans="10:11">
      <c r="J2164" s="2"/>
      <c r="K2164" s="1"/>
    </row>
    <row r="2165" spans="10:11">
      <c r="J2165" s="2"/>
      <c r="K2165" s="1"/>
    </row>
    <row r="2166" spans="10:11">
      <c r="J2166" s="2"/>
      <c r="K2166" s="1"/>
    </row>
    <row r="2167" spans="10:11">
      <c r="J2167" s="2"/>
      <c r="K2167" s="1"/>
    </row>
    <row r="2168" spans="10:11">
      <c r="J2168" s="2"/>
      <c r="K2168" s="1"/>
    </row>
    <row r="2169" spans="10:11">
      <c r="J2169" s="2"/>
      <c r="K2169" s="1"/>
    </row>
    <row r="2170" spans="10:11">
      <c r="J2170" s="2"/>
      <c r="K2170" s="1"/>
    </row>
    <row r="2171" spans="10:11">
      <c r="J2171" s="2"/>
      <c r="K2171" s="1"/>
    </row>
    <row r="2172" spans="10:11">
      <c r="J2172" s="2"/>
      <c r="K2172" s="1"/>
    </row>
    <row r="2173" spans="10:11">
      <c r="J2173" s="2"/>
      <c r="K2173" s="1"/>
    </row>
    <row r="2174" spans="10:11">
      <c r="J2174" s="2"/>
      <c r="K2174" s="1"/>
    </row>
    <row r="2175" spans="10:11">
      <c r="J2175" s="2"/>
      <c r="K2175" s="1"/>
    </row>
    <row r="2176" spans="10:11">
      <c r="J2176" s="2"/>
      <c r="K2176" s="1"/>
    </row>
    <row r="2177" spans="10:11">
      <c r="J2177" s="2"/>
      <c r="K2177" s="1"/>
    </row>
    <row r="2178" spans="10:11">
      <c r="J2178" s="2"/>
      <c r="K2178" s="1"/>
    </row>
    <row r="2179" spans="10:11">
      <c r="J2179" s="2"/>
      <c r="K2179" s="1"/>
    </row>
    <row r="2180" spans="10:11">
      <c r="J2180" s="2"/>
      <c r="K2180" s="1"/>
    </row>
    <row r="2181" spans="10:11">
      <c r="J2181" s="2"/>
      <c r="K2181" s="1"/>
    </row>
    <row r="2182" spans="10:11">
      <c r="J2182" s="2"/>
      <c r="K2182" s="1"/>
    </row>
    <row r="2183" spans="10:11">
      <c r="J2183" s="2"/>
      <c r="K2183" s="1"/>
    </row>
    <row r="2184" spans="10:11">
      <c r="J2184" s="2"/>
      <c r="K2184" s="1"/>
    </row>
    <row r="2185" spans="10:11">
      <c r="J2185" s="2"/>
      <c r="K2185" s="1"/>
    </row>
    <row r="2186" spans="10:11">
      <c r="J2186" s="2"/>
      <c r="K2186" s="1"/>
    </row>
    <row r="2187" spans="10:11">
      <c r="J2187" s="2"/>
      <c r="K2187" s="1"/>
    </row>
    <row r="2188" spans="10:11">
      <c r="J2188" s="2"/>
      <c r="K2188" s="1"/>
    </row>
    <row r="2189" spans="10:11">
      <c r="J2189" s="2"/>
      <c r="K2189" s="1"/>
    </row>
    <row r="2190" spans="10:11">
      <c r="J2190" s="2"/>
      <c r="K2190" s="1"/>
    </row>
    <row r="2191" spans="10:11">
      <c r="J2191" s="2"/>
      <c r="K2191" s="1"/>
    </row>
    <row r="2192" spans="10:11">
      <c r="J2192" s="2"/>
      <c r="K2192" s="1"/>
    </row>
    <row r="2193" spans="10:11">
      <c r="J2193" s="2"/>
      <c r="K2193" s="1"/>
    </row>
    <row r="2194" spans="10:11">
      <c r="J2194" s="2"/>
      <c r="K2194" s="1"/>
    </row>
    <row r="2195" spans="10:11">
      <c r="J2195" s="2"/>
      <c r="K2195" s="1"/>
    </row>
    <row r="2196" spans="10:11">
      <c r="J2196" s="2"/>
      <c r="K2196" s="1"/>
    </row>
    <row r="2197" spans="10:11">
      <c r="J2197" s="2"/>
      <c r="K2197" s="1"/>
    </row>
    <row r="2198" spans="10:11">
      <c r="J2198" s="2"/>
      <c r="K2198" s="1"/>
    </row>
    <row r="2199" spans="10:11">
      <c r="J2199" s="2"/>
      <c r="K2199" s="1"/>
    </row>
    <row r="2200" spans="10:11">
      <c r="J2200" s="2"/>
      <c r="K2200" s="1"/>
    </row>
    <row r="2201" spans="10:11">
      <c r="J2201" s="2"/>
      <c r="K2201" s="1"/>
    </row>
    <row r="2202" spans="10:11">
      <c r="J2202" s="2"/>
      <c r="K2202" s="1"/>
    </row>
    <row r="2203" spans="10:11">
      <c r="J2203" s="2"/>
      <c r="K2203" s="1"/>
    </row>
    <row r="2204" spans="10:11">
      <c r="J2204" s="2"/>
      <c r="K2204" s="1"/>
    </row>
    <row r="2205" spans="10:11">
      <c r="J2205" s="2"/>
      <c r="K2205" s="1"/>
    </row>
    <row r="2206" spans="10:11">
      <c r="J2206" s="2"/>
      <c r="K2206" s="1"/>
    </row>
    <row r="2207" spans="10:11">
      <c r="J2207" s="2"/>
      <c r="K2207" s="1"/>
    </row>
    <row r="2208" spans="10:11">
      <c r="J2208" s="2"/>
      <c r="K2208" s="1"/>
    </row>
    <row r="2209" spans="10:11">
      <c r="J2209" s="2"/>
      <c r="K2209" s="1"/>
    </row>
    <row r="2210" spans="10:11">
      <c r="J2210" s="2"/>
      <c r="K2210" s="1"/>
    </row>
    <row r="2211" spans="10:11">
      <c r="J2211" s="2"/>
      <c r="K2211" s="1"/>
    </row>
    <row r="2212" spans="10:11">
      <c r="J2212" s="2"/>
      <c r="K2212" s="1"/>
    </row>
    <row r="2213" spans="10:11">
      <c r="J2213" s="2"/>
      <c r="K2213" s="1"/>
    </row>
    <row r="2214" spans="10:11">
      <c r="J2214" s="2"/>
      <c r="K2214" s="1"/>
    </row>
    <row r="2215" spans="10:11">
      <c r="J2215" s="2"/>
      <c r="K2215" s="1"/>
    </row>
    <row r="2216" spans="10:11">
      <c r="J2216" s="2"/>
      <c r="K2216" s="1"/>
    </row>
    <row r="2217" spans="10:11">
      <c r="J2217" s="2"/>
      <c r="K2217" s="1"/>
    </row>
    <row r="2218" spans="10:11">
      <c r="J2218" s="2"/>
      <c r="K2218" s="1"/>
    </row>
    <row r="2219" spans="10:11">
      <c r="J2219" s="2"/>
      <c r="K2219" s="1"/>
    </row>
    <row r="2220" spans="10:11">
      <c r="J2220" s="2"/>
      <c r="K2220" s="1"/>
    </row>
    <row r="2221" spans="10:11">
      <c r="J2221" s="2"/>
      <c r="K2221" s="1"/>
    </row>
    <row r="2222" spans="10:11">
      <c r="J2222" s="2"/>
      <c r="K2222" s="1"/>
    </row>
    <row r="2223" spans="10:11">
      <c r="J2223" s="2"/>
      <c r="K2223" s="1"/>
    </row>
    <row r="2224" spans="10:11">
      <c r="J2224" s="2"/>
      <c r="K2224" s="1"/>
    </row>
    <row r="2225" spans="10:11">
      <c r="J2225" s="2"/>
      <c r="K2225" s="1"/>
    </row>
    <row r="2226" spans="10:11">
      <c r="J2226" s="2"/>
      <c r="K2226" s="1"/>
    </row>
    <row r="2227" spans="10:11">
      <c r="J2227" s="2"/>
      <c r="K2227" s="1"/>
    </row>
    <row r="2228" spans="10:11">
      <c r="J2228" s="2"/>
      <c r="K2228" s="1"/>
    </row>
    <row r="2229" spans="10:11">
      <c r="J2229" s="2"/>
      <c r="K2229" s="1"/>
    </row>
    <row r="2230" spans="10:11">
      <c r="J2230" s="2"/>
      <c r="K2230" s="1"/>
    </row>
    <row r="2231" spans="10:11">
      <c r="J2231" s="2"/>
      <c r="K2231" s="1"/>
    </row>
    <row r="2232" spans="10:11">
      <c r="J2232" s="2"/>
      <c r="K2232" s="1"/>
    </row>
    <row r="2233" spans="10:11">
      <c r="J2233" s="2"/>
      <c r="K2233" s="1"/>
    </row>
    <row r="2234" spans="10:11">
      <c r="J2234" s="2"/>
      <c r="K2234" s="1"/>
    </row>
    <row r="2235" spans="10:11">
      <c r="J2235" s="2"/>
      <c r="K2235" s="1"/>
    </row>
    <row r="2236" spans="10:11">
      <c r="J2236" s="2"/>
      <c r="K2236" s="1"/>
    </row>
    <row r="2237" spans="10:11">
      <c r="J2237" s="2"/>
      <c r="K2237" s="1"/>
    </row>
    <row r="2238" spans="10:11">
      <c r="J2238" s="2"/>
      <c r="K2238" s="1"/>
    </row>
    <row r="2239" spans="10:11">
      <c r="J2239" s="2"/>
      <c r="K2239" s="1"/>
    </row>
    <row r="2240" spans="10:11">
      <c r="J2240" s="2"/>
      <c r="K2240" s="1"/>
    </row>
    <row r="2241" spans="10:11">
      <c r="J2241" s="2"/>
      <c r="K2241" s="1"/>
    </row>
    <row r="2242" spans="10:11">
      <c r="J2242" s="2"/>
      <c r="K2242" s="1"/>
    </row>
    <row r="2243" spans="10:11">
      <c r="J2243" s="2"/>
      <c r="K2243" s="1"/>
    </row>
    <row r="2244" spans="10:11">
      <c r="J2244" s="2"/>
      <c r="K2244" s="1"/>
    </row>
    <row r="2245" spans="10:11">
      <c r="J2245" s="2"/>
      <c r="K2245" s="1"/>
    </row>
    <row r="2246" spans="10:11">
      <c r="J2246" s="2"/>
      <c r="K2246" s="1"/>
    </row>
    <row r="2247" spans="10:11">
      <c r="J2247" s="2"/>
      <c r="K2247" s="1"/>
    </row>
    <row r="2248" spans="10:11">
      <c r="J2248" s="2"/>
      <c r="K2248" s="1"/>
    </row>
    <row r="2249" spans="10:11">
      <c r="J2249" s="2"/>
      <c r="K2249" s="1"/>
    </row>
    <row r="2250" spans="10:11">
      <c r="J2250" s="2"/>
      <c r="K2250" s="1"/>
    </row>
    <row r="2251" spans="10:11">
      <c r="J2251" s="2"/>
      <c r="K2251" s="1"/>
    </row>
    <row r="2252" spans="10:11">
      <c r="J2252" s="2"/>
      <c r="K2252" s="1"/>
    </row>
    <row r="2253" spans="10:11">
      <c r="J2253" s="2"/>
      <c r="K2253" s="1"/>
    </row>
    <row r="2254" spans="10:11">
      <c r="J2254" s="2"/>
      <c r="K2254" s="1"/>
    </row>
    <row r="2255" spans="10:11">
      <c r="J2255" s="2"/>
      <c r="K2255" s="1"/>
    </row>
    <row r="2256" spans="10:11">
      <c r="J2256" s="2"/>
      <c r="K2256" s="1"/>
    </row>
    <row r="2257" spans="10:11">
      <c r="J2257" s="2"/>
      <c r="K2257" s="1"/>
    </row>
    <row r="2258" spans="10:11">
      <c r="J2258" s="2"/>
      <c r="K2258" s="1"/>
    </row>
    <row r="2259" spans="10:11">
      <c r="J2259" s="2"/>
      <c r="K2259" s="1"/>
    </row>
    <row r="2260" spans="10:11">
      <c r="J2260" s="2"/>
      <c r="K2260" s="1"/>
    </row>
    <row r="2261" spans="10:11">
      <c r="J2261" s="2"/>
      <c r="K2261" s="1"/>
    </row>
    <row r="2262" spans="10:11">
      <c r="J2262" s="2"/>
      <c r="K2262" s="1"/>
    </row>
    <row r="2263" spans="10:11">
      <c r="J2263" s="2"/>
      <c r="K2263" s="1"/>
    </row>
    <row r="2264" spans="10:11">
      <c r="J2264" s="2"/>
      <c r="K2264" s="1"/>
    </row>
    <row r="2265" spans="10:11">
      <c r="J2265" s="2"/>
      <c r="K2265" s="1"/>
    </row>
    <row r="2266" spans="10:11">
      <c r="J2266" s="2"/>
      <c r="K2266" s="1"/>
    </row>
    <row r="2267" spans="10:11">
      <c r="J2267" s="2"/>
      <c r="K2267" s="1"/>
    </row>
    <row r="2268" spans="10:11">
      <c r="J2268" s="2"/>
      <c r="K2268" s="1"/>
    </row>
    <row r="2269" spans="10:11">
      <c r="J2269" s="2"/>
      <c r="K2269" s="1"/>
    </row>
    <row r="2270" spans="10:11">
      <c r="J2270" s="2"/>
      <c r="K2270" s="1"/>
    </row>
    <row r="2271" spans="10:11">
      <c r="J2271" s="2"/>
      <c r="K2271" s="1"/>
    </row>
    <row r="2272" spans="10:11">
      <c r="J2272" s="2"/>
      <c r="K2272" s="1"/>
    </row>
    <row r="2273" spans="10:11">
      <c r="J2273" s="2"/>
      <c r="K2273" s="1"/>
    </row>
    <row r="2274" spans="10:11">
      <c r="J2274" s="2"/>
      <c r="K2274" s="1"/>
    </row>
    <row r="2275" spans="10:11">
      <c r="J2275" s="2"/>
      <c r="K2275" s="1"/>
    </row>
    <row r="2276" spans="10:11">
      <c r="J2276" s="2"/>
      <c r="K2276" s="1"/>
    </row>
    <row r="2277" spans="10:11">
      <c r="J2277" s="2"/>
      <c r="K2277" s="1"/>
    </row>
    <row r="2278" spans="10:11">
      <c r="J2278" s="2"/>
      <c r="K2278" s="1"/>
    </row>
    <row r="2279" spans="10:11">
      <c r="J2279" s="2"/>
      <c r="K2279" s="1"/>
    </row>
    <row r="2280" spans="10:11">
      <c r="J2280" s="2"/>
      <c r="K2280" s="1"/>
    </row>
    <row r="2281" spans="10:11">
      <c r="J2281" s="2"/>
      <c r="K2281" s="1"/>
    </row>
    <row r="2282" spans="10:11">
      <c r="J2282" s="2"/>
      <c r="K2282" s="1"/>
    </row>
    <row r="2283" spans="10:11">
      <c r="J2283" s="2"/>
      <c r="K2283" s="1"/>
    </row>
    <row r="2284" spans="10:11">
      <c r="J2284" s="2"/>
      <c r="K2284" s="1"/>
    </row>
    <row r="2285" spans="10:11">
      <c r="J2285" s="2"/>
      <c r="K2285" s="1"/>
    </row>
    <row r="2286" spans="10:11">
      <c r="J2286" s="2"/>
      <c r="K2286" s="1"/>
    </row>
    <row r="2287" spans="10:11">
      <c r="J2287" s="2"/>
      <c r="K2287" s="1"/>
    </row>
    <row r="2288" spans="10:11">
      <c r="J2288" s="2"/>
      <c r="K2288" s="1"/>
    </row>
    <row r="2289" spans="10:11">
      <c r="J2289" s="2"/>
      <c r="K2289" s="1"/>
    </row>
    <row r="2290" spans="10:11">
      <c r="J2290" s="2"/>
      <c r="K2290" s="1"/>
    </row>
    <row r="2291" spans="10:11">
      <c r="J2291" s="2"/>
      <c r="K2291" s="1"/>
    </row>
    <row r="2292" spans="10:11">
      <c r="J2292" s="2"/>
      <c r="K2292" s="1"/>
    </row>
    <row r="2293" spans="10:11">
      <c r="J2293" s="2"/>
      <c r="K2293" s="1"/>
    </row>
    <row r="2294" spans="10:11">
      <c r="J2294" s="2"/>
      <c r="K2294" s="1"/>
    </row>
    <row r="2295" spans="10:11">
      <c r="J2295" s="2"/>
      <c r="K2295" s="1"/>
    </row>
    <row r="2296" spans="10:11">
      <c r="J2296" s="2"/>
      <c r="K2296" s="1"/>
    </row>
    <row r="2297" spans="10:11">
      <c r="J2297" s="2"/>
      <c r="K2297" s="1"/>
    </row>
    <row r="2298" spans="10:11">
      <c r="J2298" s="2"/>
      <c r="K2298" s="1"/>
    </row>
    <row r="2299" spans="10:11">
      <c r="J2299" s="2"/>
      <c r="K2299" s="1"/>
    </row>
    <row r="2300" spans="10:11">
      <c r="J2300" s="2"/>
      <c r="K2300" s="1"/>
    </row>
    <row r="2301" spans="10:11">
      <c r="J2301" s="2"/>
      <c r="K2301" s="1"/>
    </row>
    <row r="2302" spans="10:11">
      <c r="J2302" s="2"/>
      <c r="K2302" s="1"/>
    </row>
    <row r="2303" spans="10:11">
      <c r="J2303" s="2"/>
      <c r="K2303" s="1"/>
    </row>
    <row r="2304" spans="10:11">
      <c r="J2304" s="2"/>
      <c r="K2304" s="1"/>
    </row>
    <row r="2305" spans="10:11">
      <c r="J2305" s="2"/>
      <c r="K2305" s="1"/>
    </row>
    <row r="2306" spans="10:11">
      <c r="J2306" s="2"/>
      <c r="K2306" s="1"/>
    </row>
    <row r="2307" spans="10:11">
      <c r="J2307" s="2"/>
      <c r="K2307" s="1"/>
    </row>
    <row r="2308" spans="10:11">
      <c r="J2308" s="2"/>
      <c r="K2308" s="1"/>
    </row>
    <row r="2309" spans="10:11">
      <c r="J2309" s="2"/>
      <c r="K2309" s="1"/>
    </row>
    <row r="2310" spans="10:11">
      <c r="J2310" s="2"/>
      <c r="K2310" s="1"/>
    </row>
    <row r="2311" spans="10:11">
      <c r="J2311" s="2"/>
      <c r="K2311" s="1"/>
    </row>
    <row r="2312" spans="10:11">
      <c r="J2312" s="2"/>
      <c r="K2312" s="1"/>
    </row>
    <row r="2313" spans="10:11">
      <c r="J2313" s="2"/>
      <c r="K2313" s="1"/>
    </row>
    <row r="2314" spans="10:11">
      <c r="J2314" s="2"/>
      <c r="K2314" s="1"/>
    </row>
    <row r="2315" spans="10:11">
      <c r="J2315" s="2"/>
      <c r="K2315" s="1"/>
    </row>
    <row r="2316" spans="10:11">
      <c r="J2316" s="2"/>
      <c r="K2316" s="1"/>
    </row>
    <row r="2317" spans="10:11">
      <c r="J2317" s="2"/>
      <c r="K2317" s="1"/>
    </row>
    <row r="2318" spans="10:11">
      <c r="J2318" s="2"/>
      <c r="K2318" s="1"/>
    </row>
    <row r="2319" spans="10:11">
      <c r="J2319" s="2"/>
      <c r="K2319" s="1"/>
    </row>
    <row r="2320" spans="10:11">
      <c r="J2320" s="2"/>
      <c r="K2320" s="1"/>
    </row>
    <row r="2321" spans="10:11">
      <c r="J2321" s="2"/>
      <c r="K2321" s="1"/>
    </row>
    <row r="2322" spans="10:11">
      <c r="J2322" s="2"/>
      <c r="K2322" s="1"/>
    </row>
    <row r="2323" spans="10:11">
      <c r="J2323" s="2"/>
      <c r="K2323" s="1"/>
    </row>
    <row r="2324" spans="10:11">
      <c r="J2324" s="2"/>
      <c r="K2324" s="1"/>
    </row>
    <row r="2325" spans="10:11">
      <c r="J2325" s="2"/>
      <c r="K2325" s="1"/>
    </row>
    <row r="2326" spans="10:11">
      <c r="J2326" s="2"/>
      <c r="K2326" s="1"/>
    </row>
    <row r="2327" spans="10:11">
      <c r="J2327" s="2"/>
      <c r="K2327" s="1"/>
    </row>
    <row r="2328" spans="10:11">
      <c r="J2328" s="2"/>
      <c r="K2328" s="1"/>
    </row>
    <row r="2329" spans="10:11">
      <c r="J2329" s="2"/>
      <c r="K2329" s="1"/>
    </row>
    <row r="2330" spans="10:11">
      <c r="J2330" s="2"/>
      <c r="K2330" s="1"/>
    </row>
    <row r="2331" spans="10:11">
      <c r="J2331" s="2"/>
      <c r="K2331" s="1"/>
    </row>
    <row r="2332" spans="10:11">
      <c r="J2332" s="2"/>
      <c r="K2332" s="1"/>
    </row>
    <row r="2333" spans="10:11">
      <c r="J2333" s="2"/>
      <c r="K2333" s="1"/>
    </row>
    <row r="2334" spans="10:11">
      <c r="J2334" s="2"/>
      <c r="K2334" s="1"/>
    </row>
    <row r="2335" spans="10:11">
      <c r="J2335" s="2"/>
      <c r="K2335" s="1"/>
    </row>
    <row r="2336" spans="10:11">
      <c r="J2336" s="2"/>
      <c r="K2336" s="1"/>
    </row>
    <row r="2337" spans="10:11">
      <c r="J2337" s="2"/>
      <c r="K2337" s="1"/>
    </row>
    <row r="2338" spans="10:11">
      <c r="J2338" s="2"/>
      <c r="K2338" s="1"/>
    </row>
    <row r="2339" spans="10:11">
      <c r="J2339" s="2"/>
      <c r="K2339" s="1"/>
    </row>
    <row r="2340" spans="10:11">
      <c r="J2340" s="2"/>
      <c r="K2340" s="1"/>
    </row>
    <row r="2341" spans="10:11">
      <c r="J2341" s="2"/>
      <c r="K2341" s="1"/>
    </row>
    <row r="2342" spans="10:11">
      <c r="J2342" s="2"/>
      <c r="K2342" s="1"/>
    </row>
    <row r="2343" spans="10:11">
      <c r="J2343" s="2"/>
      <c r="K2343" s="1"/>
    </row>
    <row r="2344" spans="10:11">
      <c r="J2344" s="2"/>
      <c r="K2344" s="1"/>
    </row>
    <row r="2345" spans="10:11">
      <c r="J2345" s="2"/>
      <c r="K2345" s="1"/>
    </row>
    <row r="2346" spans="10:11">
      <c r="J2346" s="2"/>
      <c r="K2346" s="1"/>
    </row>
    <row r="2347" spans="10:11">
      <c r="J2347" s="2"/>
      <c r="K2347" s="1"/>
    </row>
    <row r="2348" spans="10:11">
      <c r="J2348" s="2"/>
      <c r="K2348" s="1"/>
    </row>
    <row r="2349" spans="10:11">
      <c r="J2349" s="2"/>
      <c r="K2349" s="1"/>
    </row>
    <row r="2350" spans="10:11">
      <c r="J2350" s="2"/>
      <c r="K2350" s="1"/>
    </row>
    <row r="2351" spans="10:11">
      <c r="J2351" s="2"/>
      <c r="K2351" s="1"/>
    </row>
    <row r="2352" spans="10:11">
      <c r="J2352" s="2"/>
      <c r="K2352" s="1"/>
    </row>
    <row r="2353" spans="10:11">
      <c r="J2353" s="2"/>
      <c r="K2353" s="1"/>
    </row>
    <row r="2354" spans="10:11">
      <c r="J2354" s="2"/>
      <c r="K2354" s="1"/>
    </row>
    <row r="2355" spans="10:11">
      <c r="J2355" s="2"/>
      <c r="K2355" s="1"/>
    </row>
    <row r="2356" spans="10:11">
      <c r="J2356" s="2"/>
      <c r="K2356" s="1"/>
    </row>
    <row r="2357" spans="10:11">
      <c r="J2357" s="2"/>
      <c r="K2357" s="1"/>
    </row>
    <row r="2358" spans="10:11">
      <c r="J2358" s="2"/>
      <c r="K2358" s="1"/>
    </row>
    <row r="2359" spans="10:11">
      <c r="J2359" s="2"/>
      <c r="K2359" s="1"/>
    </row>
    <row r="2360" spans="10:11">
      <c r="J2360" s="2"/>
      <c r="K2360" s="1"/>
    </row>
    <row r="2361" spans="10:11">
      <c r="J2361" s="2"/>
      <c r="K2361" s="1"/>
    </row>
    <row r="2362" spans="10:11">
      <c r="J2362" s="2"/>
      <c r="K2362" s="1"/>
    </row>
    <row r="2363" spans="10:11">
      <c r="J2363" s="2"/>
      <c r="K2363" s="1"/>
    </row>
    <row r="2364" spans="10:11">
      <c r="J2364" s="2"/>
      <c r="K2364" s="1"/>
    </row>
    <row r="2365" spans="10:11">
      <c r="J2365" s="2"/>
      <c r="K2365" s="1"/>
    </row>
    <row r="2366" spans="10:11">
      <c r="J2366" s="2"/>
      <c r="K2366" s="1"/>
    </row>
    <row r="2367" spans="10:11">
      <c r="J2367" s="2"/>
      <c r="K2367" s="1"/>
    </row>
    <row r="2368" spans="10:11">
      <c r="J2368" s="2"/>
      <c r="K2368" s="1"/>
    </row>
    <row r="2369" spans="10:11">
      <c r="J2369" s="2"/>
      <c r="K2369" s="1"/>
    </row>
    <row r="2370" spans="10:11">
      <c r="J2370" s="2"/>
      <c r="K2370" s="1"/>
    </row>
    <row r="2371" spans="10:11">
      <c r="J2371" s="2"/>
      <c r="K2371" s="1"/>
    </row>
    <row r="2372" spans="10:11">
      <c r="J2372" s="2"/>
      <c r="K2372" s="1"/>
    </row>
    <row r="2373" spans="10:11">
      <c r="J2373" s="2"/>
      <c r="K2373" s="1"/>
    </row>
    <row r="2374" spans="10:11">
      <c r="J2374" s="2"/>
      <c r="K2374" s="1"/>
    </row>
    <row r="2375" spans="10:11">
      <c r="J2375" s="2"/>
      <c r="K2375" s="1"/>
    </row>
    <row r="2376" spans="10:11">
      <c r="J2376" s="2"/>
      <c r="K2376" s="1"/>
    </row>
    <row r="2377" spans="10:11">
      <c r="J2377" s="2"/>
      <c r="K2377" s="1"/>
    </row>
    <row r="2378" spans="10:11">
      <c r="J2378" s="2"/>
      <c r="K2378" s="1"/>
    </row>
    <row r="2379" spans="10:11">
      <c r="J2379" s="2"/>
      <c r="K2379" s="1"/>
    </row>
    <row r="2380" spans="10:11">
      <c r="J2380" s="2"/>
      <c r="K2380" s="1"/>
    </row>
    <row r="2381" spans="10:11">
      <c r="J2381" s="2"/>
      <c r="K2381" s="1"/>
    </row>
    <row r="2382" spans="10:11">
      <c r="J2382" s="2"/>
      <c r="K2382" s="1"/>
    </row>
    <row r="2383" spans="10:11">
      <c r="J2383" s="2"/>
      <c r="K2383" s="1"/>
    </row>
    <row r="2384" spans="10:11">
      <c r="J2384" s="2"/>
      <c r="K2384" s="1"/>
    </row>
    <row r="2385" spans="10:11">
      <c r="J2385" s="2"/>
      <c r="K2385" s="1"/>
    </row>
    <row r="2386" spans="10:11">
      <c r="J2386" s="2"/>
      <c r="K2386" s="1"/>
    </row>
    <row r="2387" spans="10:11">
      <c r="J2387" s="2"/>
      <c r="K2387" s="1"/>
    </row>
    <row r="2388" spans="10:11">
      <c r="J2388" s="2"/>
      <c r="K2388" s="1"/>
    </row>
    <row r="2389" spans="10:11">
      <c r="J2389" s="2"/>
      <c r="K2389" s="1"/>
    </row>
    <row r="2390" spans="10:11">
      <c r="J2390" s="2"/>
      <c r="K2390" s="1"/>
    </row>
    <row r="2391" spans="10:11">
      <c r="J2391" s="2"/>
      <c r="K2391" s="1"/>
    </row>
    <row r="2392" spans="10:11">
      <c r="J2392" s="2"/>
      <c r="K2392" s="1"/>
    </row>
    <row r="2393" spans="10:11">
      <c r="J2393" s="2"/>
      <c r="K2393" s="1"/>
    </row>
    <row r="2394" spans="10:11">
      <c r="J2394" s="2"/>
      <c r="K2394" s="1"/>
    </row>
    <row r="2395" spans="10:11">
      <c r="J2395" s="2"/>
      <c r="K2395" s="1"/>
    </row>
    <row r="2396" spans="10:11">
      <c r="J2396" s="2"/>
      <c r="K2396" s="1"/>
    </row>
    <row r="2397" spans="10:11">
      <c r="J2397" s="2"/>
      <c r="K2397" s="1"/>
    </row>
    <row r="2398" spans="10:11">
      <c r="J2398" s="2"/>
      <c r="K2398" s="1"/>
    </row>
    <row r="2399" spans="10:11">
      <c r="J2399" s="2"/>
      <c r="K2399" s="1"/>
    </row>
    <row r="2400" spans="10:11">
      <c r="J2400" s="2"/>
      <c r="K2400" s="1"/>
    </row>
    <row r="2401" spans="10:11">
      <c r="J2401" s="2"/>
      <c r="K2401" s="1"/>
    </row>
    <row r="2402" spans="10:11">
      <c r="J2402" s="2"/>
      <c r="K2402" s="1"/>
    </row>
    <row r="2403" spans="10:11">
      <c r="J2403" s="2"/>
      <c r="K2403" s="1"/>
    </row>
    <row r="2404" spans="10:11">
      <c r="J2404" s="2"/>
      <c r="K2404" s="1"/>
    </row>
    <row r="2405" spans="10:11">
      <c r="J2405" s="2"/>
      <c r="K2405" s="1"/>
    </row>
    <row r="2406" spans="10:11">
      <c r="J2406" s="2"/>
      <c r="K2406" s="1"/>
    </row>
    <row r="2407" spans="10:11">
      <c r="J2407" s="2"/>
      <c r="K2407" s="1"/>
    </row>
    <row r="2408" spans="10:11">
      <c r="J2408" s="2"/>
      <c r="K2408" s="1"/>
    </row>
    <row r="2409" spans="10:11">
      <c r="J2409" s="2"/>
      <c r="K2409" s="1"/>
    </row>
    <row r="2410" spans="10:11">
      <c r="J2410" s="2"/>
      <c r="K2410" s="1"/>
    </row>
    <row r="2411" spans="10:11">
      <c r="J2411" s="2"/>
      <c r="K2411" s="1"/>
    </row>
    <row r="2412" spans="10:11">
      <c r="J2412" s="2"/>
      <c r="K2412" s="1"/>
    </row>
    <row r="2413" spans="10:11">
      <c r="J2413" s="2"/>
      <c r="K2413" s="1"/>
    </row>
    <row r="2414" spans="10:11">
      <c r="J2414" s="2"/>
      <c r="K2414" s="1"/>
    </row>
    <row r="2415" spans="10:11">
      <c r="J2415" s="2"/>
      <c r="K2415" s="1"/>
    </row>
    <row r="2416" spans="10:11">
      <c r="J2416" s="2"/>
      <c r="K2416" s="1"/>
    </row>
    <row r="2417" spans="10:11">
      <c r="J2417" s="2"/>
      <c r="K2417" s="1"/>
    </row>
    <row r="2418" spans="10:11">
      <c r="J2418" s="2"/>
      <c r="K2418" s="1"/>
    </row>
    <row r="2419" spans="10:11">
      <c r="J2419" s="2"/>
      <c r="K2419" s="1"/>
    </row>
    <row r="2420" spans="10:11">
      <c r="J2420" s="2"/>
      <c r="K2420" s="1"/>
    </row>
    <row r="2421" spans="10:11">
      <c r="J2421" s="2"/>
      <c r="K2421" s="1"/>
    </row>
    <row r="2422" spans="10:11">
      <c r="J2422" s="2"/>
      <c r="K2422" s="1"/>
    </row>
    <row r="2423" spans="10:11">
      <c r="J2423" s="2"/>
      <c r="K2423" s="1"/>
    </row>
    <row r="2424" spans="10:11">
      <c r="J2424" s="2"/>
      <c r="K2424" s="1"/>
    </row>
    <row r="2425" spans="10:11">
      <c r="J2425" s="2"/>
      <c r="K2425" s="1"/>
    </row>
    <row r="2426" spans="10:11">
      <c r="J2426" s="2"/>
      <c r="K2426" s="1"/>
    </row>
    <row r="2427" spans="10:11">
      <c r="J2427" s="2"/>
      <c r="K2427" s="1"/>
    </row>
    <row r="2428" spans="10:11">
      <c r="J2428" s="2"/>
      <c r="K2428" s="1"/>
    </row>
    <row r="2429" spans="10:11">
      <c r="J2429" s="2"/>
      <c r="K2429" s="1"/>
    </row>
    <row r="2430" spans="10:11">
      <c r="J2430" s="2"/>
      <c r="K2430" s="1"/>
    </row>
    <row r="2431" spans="10:11">
      <c r="J2431" s="2"/>
      <c r="K2431" s="1"/>
    </row>
    <row r="2432" spans="10:11">
      <c r="J2432" s="2"/>
      <c r="K2432" s="1"/>
    </row>
    <row r="2433" spans="10:11">
      <c r="J2433" s="2"/>
      <c r="K2433" s="1"/>
    </row>
    <row r="2434" spans="10:11">
      <c r="J2434" s="2"/>
      <c r="K2434" s="1"/>
    </row>
    <row r="2435" spans="10:11">
      <c r="J2435" s="2"/>
      <c r="K2435" s="1"/>
    </row>
    <row r="2436" spans="10:11">
      <c r="J2436" s="2"/>
      <c r="K2436" s="1"/>
    </row>
    <row r="2437" spans="10:11">
      <c r="J2437" s="2"/>
      <c r="K2437" s="1"/>
    </row>
    <row r="2438" spans="10:11">
      <c r="J2438" s="2"/>
      <c r="K2438" s="1"/>
    </row>
    <row r="2439" spans="10:11">
      <c r="J2439" s="2"/>
      <c r="K2439" s="1"/>
    </row>
    <row r="2440" spans="10:11">
      <c r="J2440" s="2"/>
      <c r="K2440" s="1"/>
    </row>
    <row r="2441" spans="10:11">
      <c r="J2441" s="2"/>
      <c r="K2441" s="1"/>
    </row>
    <row r="2442" spans="10:11">
      <c r="J2442" s="2"/>
      <c r="K2442" s="1"/>
    </row>
    <row r="2443" spans="10:11">
      <c r="J2443" s="2"/>
      <c r="K2443" s="1"/>
    </row>
    <row r="2444" spans="10:11">
      <c r="J2444" s="2"/>
      <c r="K2444" s="1"/>
    </row>
    <row r="2445" spans="10:11">
      <c r="J2445" s="2"/>
      <c r="K2445" s="1"/>
    </row>
    <row r="2446" spans="10:11">
      <c r="J2446" s="2"/>
      <c r="K2446" s="1"/>
    </row>
    <row r="2447" spans="10:11">
      <c r="J2447" s="2"/>
      <c r="K2447" s="1"/>
    </row>
    <row r="2448" spans="10:11">
      <c r="J2448" s="2"/>
      <c r="K2448" s="1"/>
    </row>
    <row r="2449" spans="10:11">
      <c r="J2449" s="2"/>
      <c r="K2449" s="1"/>
    </row>
    <row r="2450" spans="10:11">
      <c r="J2450" s="2"/>
      <c r="K2450" s="1"/>
    </row>
    <row r="2451" spans="10:11">
      <c r="J2451" s="2"/>
      <c r="K2451" s="1"/>
    </row>
    <row r="2452" spans="10:11">
      <c r="J2452" s="2"/>
      <c r="K2452" s="1"/>
    </row>
    <row r="2453" spans="10:11">
      <c r="J2453" s="2"/>
      <c r="K2453" s="1"/>
    </row>
    <row r="2454" spans="10:11">
      <c r="J2454" s="2"/>
      <c r="K2454" s="1"/>
    </row>
    <row r="2455" spans="10:11">
      <c r="J2455" s="2"/>
      <c r="K2455" s="1"/>
    </row>
    <row r="2456" spans="10:11">
      <c r="J2456" s="2"/>
      <c r="K2456" s="1"/>
    </row>
    <row r="2457" spans="10:11">
      <c r="J2457" s="2"/>
      <c r="K2457" s="1"/>
    </row>
    <row r="2458" spans="10:11">
      <c r="J2458" s="2"/>
      <c r="K2458" s="1"/>
    </row>
    <row r="2459" spans="10:11">
      <c r="J2459" s="2"/>
      <c r="K2459" s="1"/>
    </row>
    <row r="2460" spans="10:11">
      <c r="J2460" s="2"/>
      <c r="K2460" s="1"/>
    </row>
    <row r="2461" spans="10:11">
      <c r="J2461" s="2"/>
      <c r="K2461" s="1"/>
    </row>
    <row r="2462" spans="10:11">
      <c r="J2462" s="2"/>
      <c r="K2462" s="1"/>
    </row>
    <row r="2463" spans="10:11">
      <c r="J2463" s="2"/>
      <c r="K2463" s="1"/>
    </row>
    <row r="2464" spans="10:11">
      <c r="J2464" s="2"/>
      <c r="K2464" s="1"/>
    </row>
    <row r="2465" spans="10:11">
      <c r="J2465" s="2"/>
      <c r="K2465" s="1"/>
    </row>
    <row r="2466" spans="10:11">
      <c r="J2466" s="2"/>
      <c r="K2466" s="1"/>
    </row>
    <row r="2467" spans="10:11">
      <c r="J2467" s="2"/>
      <c r="K2467" s="1"/>
    </row>
    <row r="2468" spans="10:11">
      <c r="J2468" s="2"/>
      <c r="K2468" s="1"/>
    </row>
    <row r="2469" spans="10:11">
      <c r="J2469" s="2"/>
      <c r="K2469" s="1"/>
    </row>
    <row r="2470" spans="10:11">
      <c r="J2470" s="2"/>
      <c r="K2470" s="1"/>
    </row>
    <row r="2471" spans="10:11">
      <c r="J2471" s="2"/>
      <c r="K2471" s="1"/>
    </row>
    <row r="2472" spans="10:11">
      <c r="J2472" s="2"/>
      <c r="K2472" s="1"/>
    </row>
    <row r="2473" spans="10:11">
      <c r="J2473" s="2"/>
      <c r="K2473" s="1"/>
    </row>
    <row r="2474" spans="10:11">
      <c r="J2474" s="2"/>
      <c r="K2474" s="1"/>
    </row>
    <row r="2475" spans="10:11">
      <c r="J2475" s="2"/>
      <c r="K2475" s="1"/>
    </row>
    <row r="2476" spans="10:11">
      <c r="J2476" s="2"/>
      <c r="K2476" s="1"/>
    </row>
    <row r="2477" spans="10:11">
      <c r="J2477" s="2"/>
      <c r="K2477" s="1"/>
    </row>
    <row r="2478" spans="10:11">
      <c r="J2478" s="2"/>
      <c r="K2478" s="1"/>
    </row>
    <row r="2479" spans="10:11">
      <c r="J2479" s="2"/>
      <c r="K2479" s="1"/>
    </row>
    <row r="2480" spans="10:11">
      <c r="J2480" s="2"/>
      <c r="K2480" s="1"/>
    </row>
    <row r="2481" spans="10:11">
      <c r="J2481" s="2"/>
      <c r="K2481" s="1"/>
    </row>
    <row r="2482" spans="10:11">
      <c r="J2482" s="2"/>
      <c r="K2482" s="1"/>
    </row>
    <row r="2483" spans="10:11">
      <c r="J2483" s="2"/>
      <c r="K2483" s="1"/>
    </row>
    <row r="2484" spans="10:11">
      <c r="J2484" s="2"/>
      <c r="K2484" s="1"/>
    </row>
    <row r="2485" spans="10:11">
      <c r="J2485" s="2"/>
      <c r="K2485" s="1"/>
    </row>
    <row r="2486" spans="10:11">
      <c r="J2486" s="2"/>
      <c r="K2486" s="1"/>
    </row>
    <row r="2487" spans="10:11">
      <c r="J2487" s="2"/>
      <c r="K2487" s="1"/>
    </row>
    <row r="2488" spans="10:11">
      <c r="J2488" s="2"/>
      <c r="K2488" s="1"/>
    </row>
    <row r="2489" spans="10:11">
      <c r="J2489" s="2"/>
      <c r="K2489" s="1"/>
    </row>
    <row r="2490" spans="10:11">
      <c r="J2490" s="2"/>
      <c r="K2490" s="1"/>
    </row>
    <row r="2491" spans="10:11">
      <c r="J2491" s="2"/>
      <c r="K2491" s="1"/>
    </row>
    <row r="2492" spans="10:11">
      <c r="J2492" s="2"/>
      <c r="K2492" s="1"/>
    </row>
    <row r="2493" spans="10:11">
      <c r="J2493" s="2"/>
      <c r="K2493" s="1"/>
    </row>
    <row r="2494" spans="10:11">
      <c r="J2494" s="2"/>
      <c r="K2494" s="1"/>
    </row>
    <row r="2495" spans="10:11">
      <c r="J2495" s="2"/>
      <c r="K2495" s="1"/>
    </row>
    <row r="2496" spans="10:11">
      <c r="J2496" s="2"/>
      <c r="K2496" s="1"/>
    </row>
    <row r="2497" spans="10:11">
      <c r="J2497" s="2"/>
      <c r="K2497" s="1"/>
    </row>
    <row r="2498" spans="10:11">
      <c r="J2498" s="2"/>
      <c r="K2498" s="1"/>
    </row>
    <row r="2499" spans="10:11">
      <c r="J2499" s="2"/>
      <c r="K2499" s="1"/>
    </row>
    <row r="2500" spans="10:11">
      <c r="J2500" s="2"/>
      <c r="K2500" s="1"/>
    </row>
    <row r="2501" spans="10:11">
      <c r="J2501" s="2"/>
      <c r="K2501" s="1"/>
    </row>
    <row r="2502" spans="10:11">
      <c r="J2502" s="2"/>
      <c r="K2502" s="1"/>
    </row>
    <row r="2503" spans="10:11">
      <c r="J2503" s="2"/>
      <c r="K2503" s="1"/>
    </row>
    <row r="2504" spans="10:11">
      <c r="J2504" s="2"/>
      <c r="K2504" s="1"/>
    </row>
    <row r="2505" spans="10:11">
      <c r="J2505" s="2"/>
      <c r="K2505" s="1"/>
    </row>
    <row r="2506" spans="10:11">
      <c r="J2506" s="2"/>
      <c r="K2506" s="1"/>
    </row>
    <row r="2507" spans="10:11">
      <c r="J2507" s="2"/>
      <c r="K2507" s="1"/>
    </row>
    <row r="2508" spans="10:11">
      <c r="J2508" s="2"/>
      <c r="K2508" s="1"/>
    </row>
    <row r="2509" spans="10:11">
      <c r="J2509" s="2"/>
      <c r="K2509" s="1"/>
    </row>
    <row r="2510" spans="10:11">
      <c r="J2510" s="2"/>
      <c r="K2510" s="1"/>
    </row>
    <row r="2511" spans="10:11">
      <c r="J2511" s="2"/>
      <c r="K2511" s="1"/>
    </row>
    <row r="2512" spans="10:11">
      <c r="J2512" s="2"/>
      <c r="K2512" s="1"/>
    </row>
    <row r="2513" spans="10:11">
      <c r="J2513" s="2"/>
      <c r="K2513" s="1"/>
    </row>
    <row r="2514" spans="10:11">
      <c r="J2514" s="2"/>
      <c r="K2514" s="1"/>
    </row>
    <row r="2515" spans="10:11">
      <c r="J2515" s="2"/>
      <c r="K2515" s="1"/>
    </row>
    <row r="2516" spans="10:11">
      <c r="J2516" s="2"/>
      <c r="K2516" s="1"/>
    </row>
    <row r="2517" spans="10:11">
      <c r="J2517" s="2"/>
      <c r="K2517" s="1"/>
    </row>
    <row r="2518" spans="10:11">
      <c r="J2518" s="2"/>
      <c r="K2518" s="1"/>
    </row>
    <row r="2519" spans="10:11">
      <c r="J2519" s="2"/>
      <c r="K2519" s="1"/>
    </row>
    <row r="2520" spans="10:11">
      <c r="J2520" s="2"/>
      <c r="K2520" s="1"/>
    </row>
    <row r="2521" spans="10:11">
      <c r="J2521" s="2"/>
      <c r="K2521" s="1"/>
    </row>
    <row r="2522" spans="10:11">
      <c r="J2522" s="2"/>
      <c r="K2522" s="1"/>
    </row>
    <row r="2523" spans="10:11">
      <c r="J2523" s="2"/>
      <c r="K2523" s="1"/>
    </row>
    <row r="2524" spans="10:11">
      <c r="J2524" s="2"/>
      <c r="K2524" s="1"/>
    </row>
    <row r="2525" spans="10:11">
      <c r="J2525" s="2"/>
      <c r="K2525" s="1"/>
    </row>
    <row r="2526" spans="10:11">
      <c r="J2526" s="2"/>
      <c r="K2526" s="1"/>
    </row>
    <row r="2527" spans="10:11">
      <c r="J2527" s="2"/>
      <c r="K2527" s="1"/>
    </row>
    <row r="2528" spans="10:11">
      <c r="J2528" s="2"/>
      <c r="K2528" s="1"/>
    </row>
    <row r="2529" spans="10:11">
      <c r="J2529" s="2"/>
      <c r="K2529" s="1"/>
    </row>
    <row r="2530" spans="10:11">
      <c r="J2530" s="2"/>
      <c r="K2530" s="1"/>
    </row>
    <row r="2531" spans="10:11">
      <c r="J2531" s="2"/>
      <c r="K2531" s="1"/>
    </row>
    <row r="2532" spans="10:11">
      <c r="J2532" s="2"/>
      <c r="K2532" s="1"/>
    </row>
    <row r="2533" spans="10:11">
      <c r="J2533" s="2"/>
      <c r="K2533" s="1"/>
    </row>
    <row r="2534" spans="10:11">
      <c r="J2534" s="2"/>
      <c r="K2534" s="1"/>
    </row>
    <row r="2535" spans="10:11">
      <c r="J2535" s="2"/>
      <c r="K2535" s="1"/>
    </row>
    <row r="2536" spans="10:11">
      <c r="J2536" s="2"/>
      <c r="K2536" s="1"/>
    </row>
    <row r="2537" spans="10:11">
      <c r="J2537" s="2"/>
      <c r="K2537" s="1"/>
    </row>
    <row r="2538" spans="10:11">
      <c r="J2538" s="2"/>
      <c r="K2538" s="1"/>
    </row>
    <row r="2539" spans="10:11">
      <c r="J2539" s="2"/>
      <c r="K2539" s="1"/>
    </row>
    <row r="2540" spans="10:11">
      <c r="J2540" s="2"/>
      <c r="K2540" s="1"/>
    </row>
    <row r="2541" spans="10:11">
      <c r="J2541" s="2"/>
      <c r="K2541" s="1"/>
    </row>
    <row r="2542" spans="10:11">
      <c r="J2542" s="2"/>
      <c r="K2542" s="1"/>
    </row>
    <row r="2543" spans="10:11">
      <c r="J2543" s="2"/>
      <c r="K2543" s="1"/>
    </row>
    <row r="2544" spans="10:11">
      <c r="J2544" s="2"/>
      <c r="K2544" s="1"/>
    </row>
    <row r="2545" spans="10:11">
      <c r="J2545" s="2"/>
      <c r="K2545" s="1"/>
    </row>
    <row r="2546" spans="10:11">
      <c r="J2546" s="2"/>
      <c r="K2546" s="1"/>
    </row>
    <row r="2547" spans="10:11">
      <c r="J2547" s="2"/>
      <c r="K2547" s="1"/>
    </row>
    <row r="2548" spans="10:11">
      <c r="J2548" s="2"/>
      <c r="K2548" s="1"/>
    </row>
    <row r="2549" spans="10:11">
      <c r="J2549" s="2"/>
      <c r="K2549" s="1"/>
    </row>
    <row r="2550" spans="10:11">
      <c r="J2550" s="2"/>
      <c r="K2550" s="1"/>
    </row>
    <row r="2551" spans="10:11">
      <c r="J2551" s="2"/>
      <c r="K2551" s="1"/>
    </row>
    <row r="2552" spans="10:11">
      <c r="J2552" s="2"/>
      <c r="K2552" s="1"/>
    </row>
    <row r="2553" spans="10:11">
      <c r="J2553" s="2"/>
      <c r="K2553" s="1"/>
    </row>
    <row r="2554" spans="10:11">
      <c r="J2554" s="2"/>
      <c r="K2554" s="1"/>
    </row>
    <row r="2555" spans="10:11">
      <c r="J2555" s="2"/>
      <c r="K2555" s="1"/>
    </row>
    <row r="2556" spans="10:11">
      <c r="J2556" s="2"/>
      <c r="K2556" s="1"/>
    </row>
    <row r="2557" spans="10:11">
      <c r="J2557" s="2"/>
      <c r="K2557" s="1"/>
    </row>
    <row r="2558" spans="10:11">
      <c r="J2558" s="2"/>
      <c r="K2558" s="1"/>
    </row>
    <row r="2559" spans="10:11">
      <c r="J2559" s="2"/>
      <c r="K2559" s="1"/>
    </row>
    <row r="2560" spans="10:11">
      <c r="J2560" s="2"/>
      <c r="K2560" s="1"/>
    </row>
    <row r="2561" spans="10:11">
      <c r="J2561" s="2"/>
      <c r="K2561" s="1"/>
    </row>
    <row r="2562" spans="10:11">
      <c r="J2562" s="2"/>
      <c r="K2562" s="1"/>
    </row>
    <row r="2563" spans="10:11">
      <c r="J2563" s="2"/>
      <c r="K2563" s="1"/>
    </row>
    <row r="2564" spans="10:11">
      <c r="J2564" s="2"/>
      <c r="K2564" s="1"/>
    </row>
    <row r="2565" spans="10:11">
      <c r="J2565" s="2"/>
      <c r="K2565" s="1"/>
    </row>
    <row r="2566" spans="10:11">
      <c r="J2566" s="2"/>
      <c r="K2566" s="1"/>
    </row>
    <row r="2567" spans="10:11">
      <c r="J2567" s="2"/>
      <c r="K2567" s="1"/>
    </row>
    <row r="2568" spans="10:11">
      <c r="J2568" s="2"/>
      <c r="K2568" s="1"/>
    </row>
    <row r="2569" spans="10:11">
      <c r="J2569" s="2"/>
      <c r="K2569" s="1"/>
    </row>
    <row r="2570" spans="10:11">
      <c r="J2570" s="2"/>
      <c r="K2570" s="1"/>
    </row>
    <row r="2571" spans="10:11">
      <c r="J2571" s="2"/>
      <c r="K2571" s="1"/>
    </row>
    <row r="2572" spans="10:11">
      <c r="J2572" s="2"/>
      <c r="K2572" s="1"/>
    </row>
    <row r="2573" spans="10:11">
      <c r="J2573" s="2"/>
      <c r="K2573" s="1"/>
    </row>
    <row r="2574" spans="10:11">
      <c r="J2574" s="2"/>
      <c r="K2574" s="1"/>
    </row>
    <row r="2575" spans="10:11">
      <c r="J2575" s="2"/>
      <c r="K2575" s="1"/>
    </row>
    <row r="2576" spans="10:11">
      <c r="J2576" s="2"/>
      <c r="K2576" s="1"/>
    </row>
    <row r="2577" spans="10:11">
      <c r="J2577" s="2"/>
      <c r="K2577" s="1"/>
    </row>
    <row r="2578" spans="10:11">
      <c r="J2578" s="2"/>
      <c r="K2578" s="1"/>
    </row>
    <row r="2579" spans="10:11">
      <c r="J2579" s="2"/>
      <c r="K2579" s="1"/>
    </row>
    <row r="2580" spans="10:11">
      <c r="J2580" s="2"/>
      <c r="K2580" s="1"/>
    </row>
    <row r="2581" spans="10:11">
      <c r="J2581" s="2"/>
      <c r="K2581" s="1"/>
    </row>
    <row r="2582" spans="10:11">
      <c r="J2582" s="2"/>
      <c r="K2582" s="1"/>
    </row>
    <row r="2583" spans="10:11">
      <c r="J2583" s="2"/>
      <c r="K2583" s="1"/>
    </row>
    <row r="2584" spans="10:11">
      <c r="J2584" s="2"/>
      <c r="K2584" s="1"/>
    </row>
    <row r="2585" spans="10:11">
      <c r="J2585" s="2"/>
      <c r="K2585" s="1"/>
    </row>
    <row r="2586" spans="10:11">
      <c r="J2586" s="2"/>
      <c r="K2586" s="1"/>
    </row>
    <row r="2587" spans="10:11">
      <c r="J2587" s="2"/>
      <c r="K2587" s="1"/>
    </row>
    <row r="2588" spans="10:11">
      <c r="J2588" s="2"/>
      <c r="K2588" s="1"/>
    </row>
    <row r="2589" spans="10:11">
      <c r="J2589" s="2"/>
      <c r="K2589" s="1"/>
    </row>
    <row r="2590" spans="10:11">
      <c r="J2590" s="2"/>
      <c r="K2590" s="1"/>
    </row>
    <row r="2591" spans="10:11">
      <c r="J2591" s="2"/>
      <c r="K2591" s="1"/>
    </row>
    <row r="2592" spans="10:11">
      <c r="J2592" s="2"/>
      <c r="K2592" s="1"/>
    </row>
    <row r="2593" spans="10:11">
      <c r="J2593" s="2"/>
      <c r="K2593" s="1"/>
    </row>
    <row r="2594" spans="10:11">
      <c r="J2594" s="2"/>
      <c r="K2594" s="1"/>
    </row>
    <row r="2595" spans="10:11">
      <c r="J2595" s="2"/>
      <c r="K2595" s="1"/>
    </row>
    <row r="2596" spans="10:11">
      <c r="J2596" s="2"/>
      <c r="K2596" s="1"/>
    </row>
    <row r="2597" spans="10:11">
      <c r="J2597" s="2"/>
      <c r="K2597" s="1"/>
    </row>
    <row r="2598" spans="10:11">
      <c r="J2598" s="2"/>
      <c r="K2598" s="1"/>
    </row>
    <row r="2599" spans="10:11">
      <c r="J2599" s="2"/>
      <c r="K2599" s="1"/>
    </row>
    <row r="2600" spans="10:11">
      <c r="J2600" s="2"/>
      <c r="K2600" s="1"/>
    </row>
    <row r="2601" spans="10:11">
      <c r="J2601" s="2"/>
      <c r="K2601" s="1"/>
    </row>
    <row r="2602" spans="10:11">
      <c r="J2602" s="2"/>
      <c r="K2602" s="1"/>
    </row>
    <row r="2603" spans="10:11">
      <c r="J2603" s="2"/>
      <c r="K2603" s="1"/>
    </row>
    <row r="2604" spans="10:11">
      <c r="J2604" s="2"/>
      <c r="K2604" s="1"/>
    </row>
    <row r="2605" spans="10:11">
      <c r="J2605" s="2"/>
      <c r="K2605" s="1"/>
    </row>
    <row r="2606" spans="10:11">
      <c r="J2606" s="2"/>
      <c r="K2606" s="1"/>
    </row>
    <row r="2607" spans="10:11">
      <c r="J2607" s="2"/>
      <c r="K2607" s="1"/>
    </row>
    <row r="2608" spans="10:11">
      <c r="J2608" s="2"/>
      <c r="K2608" s="1"/>
    </row>
    <row r="2609" spans="10:11">
      <c r="J2609" s="2"/>
      <c r="K2609" s="1"/>
    </row>
    <row r="2610" spans="10:11">
      <c r="J2610" s="2"/>
      <c r="K2610" s="1"/>
    </row>
    <row r="2611" spans="10:11">
      <c r="J2611" s="2"/>
      <c r="K2611" s="1"/>
    </row>
    <row r="2612" spans="10:11">
      <c r="J2612" s="2"/>
      <c r="K2612" s="1"/>
    </row>
    <row r="2613" spans="10:11">
      <c r="J2613" s="2"/>
      <c r="K2613" s="1"/>
    </row>
    <row r="2614" spans="10:11">
      <c r="J2614" s="2"/>
      <c r="K2614" s="1"/>
    </row>
    <row r="2615" spans="10:11">
      <c r="J2615" s="2"/>
      <c r="K2615" s="1"/>
    </row>
    <row r="2616" spans="10:11">
      <c r="J2616" s="2"/>
      <c r="K2616" s="1"/>
    </row>
    <row r="2617" spans="10:11">
      <c r="J2617" s="2"/>
      <c r="K2617" s="1"/>
    </row>
    <row r="2618" spans="10:11">
      <c r="J2618" s="2"/>
      <c r="K2618" s="1"/>
    </row>
    <row r="2619" spans="10:11">
      <c r="J2619" s="2"/>
      <c r="K2619" s="1"/>
    </row>
    <row r="2620" spans="10:11">
      <c r="J2620" s="2"/>
      <c r="K2620" s="1"/>
    </row>
    <row r="2621" spans="10:11">
      <c r="J2621" s="2"/>
      <c r="K2621" s="1"/>
    </row>
    <row r="2622" spans="10:11">
      <c r="J2622" s="2"/>
      <c r="K2622" s="1"/>
    </row>
    <row r="2623" spans="10:11">
      <c r="J2623" s="2"/>
      <c r="K2623" s="1"/>
    </row>
    <row r="2624" spans="10:11">
      <c r="J2624" s="2"/>
      <c r="K2624" s="1"/>
    </row>
    <row r="2625" spans="10:11">
      <c r="J2625" s="2"/>
      <c r="K2625" s="1"/>
    </row>
    <row r="2626" spans="10:11">
      <c r="J2626" s="2"/>
      <c r="K2626" s="1"/>
    </row>
    <row r="2627" spans="10:11">
      <c r="J2627" s="2"/>
      <c r="K2627" s="1"/>
    </row>
    <row r="2628" spans="10:11">
      <c r="J2628" s="2"/>
      <c r="K2628" s="1"/>
    </row>
    <row r="2629" spans="10:11">
      <c r="J2629" s="2"/>
      <c r="K2629" s="1"/>
    </row>
    <row r="2630" spans="10:11">
      <c r="J2630" s="2"/>
      <c r="K2630" s="1"/>
    </row>
    <row r="2631" spans="10:11">
      <c r="J2631" s="2"/>
      <c r="K2631" s="1"/>
    </row>
    <row r="2632" spans="10:11">
      <c r="J2632" s="2"/>
      <c r="K2632" s="1"/>
    </row>
    <row r="2633" spans="10:11">
      <c r="J2633" s="2"/>
      <c r="K2633" s="1"/>
    </row>
    <row r="2634" spans="10:11">
      <c r="J2634" s="2"/>
      <c r="K2634" s="1"/>
    </row>
    <row r="2635" spans="10:11">
      <c r="J2635" s="2"/>
      <c r="K2635" s="1"/>
    </row>
    <row r="2636" spans="10:11">
      <c r="J2636" s="2"/>
      <c r="K2636" s="1"/>
    </row>
    <row r="2637" spans="10:11">
      <c r="J2637" s="2"/>
      <c r="K2637" s="1"/>
    </row>
    <row r="2638" spans="10:11">
      <c r="J2638" s="2"/>
      <c r="K2638" s="1"/>
    </row>
    <row r="2639" spans="10:11">
      <c r="J2639" s="2"/>
      <c r="K2639" s="1"/>
    </row>
    <row r="2640" spans="10:11">
      <c r="J2640" s="2"/>
      <c r="K2640" s="1"/>
    </row>
    <row r="2641" spans="10:11">
      <c r="J2641" s="2"/>
      <c r="K2641" s="1"/>
    </row>
    <row r="2642" spans="10:11">
      <c r="J2642" s="2"/>
      <c r="K2642" s="1"/>
    </row>
    <row r="2643" spans="10:11">
      <c r="J2643" s="2"/>
      <c r="K2643" s="1"/>
    </row>
    <row r="2644" spans="10:11">
      <c r="J2644" s="2"/>
      <c r="K2644" s="1"/>
    </row>
    <row r="2645" spans="10:11">
      <c r="J2645" s="2"/>
      <c r="K2645" s="1"/>
    </row>
    <row r="2646" spans="10:11">
      <c r="J2646" s="2"/>
      <c r="K2646" s="1"/>
    </row>
    <row r="2647" spans="10:11">
      <c r="J2647" s="2"/>
      <c r="K2647" s="1"/>
    </row>
    <row r="2648" spans="10:11">
      <c r="J2648" s="2"/>
      <c r="K2648" s="1"/>
    </row>
    <row r="2649" spans="10:11">
      <c r="J2649" s="2"/>
      <c r="K2649" s="1"/>
    </row>
    <row r="2650" spans="10:11">
      <c r="J2650" s="2"/>
      <c r="K2650" s="1"/>
    </row>
    <row r="2651" spans="10:11">
      <c r="J2651" s="2"/>
      <c r="K2651" s="1"/>
    </row>
    <row r="2652" spans="10:11">
      <c r="J2652" s="2"/>
      <c r="K2652" s="1"/>
    </row>
    <row r="2653" spans="10:11">
      <c r="J2653" s="2"/>
      <c r="K2653" s="1"/>
    </row>
    <row r="2654" spans="10:11">
      <c r="J2654" s="2"/>
      <c r="K2654" s="1"/>
    </row>
    <row r="2655" spans="10:11">
      <c r="J2655" s="2"/>
      <c r="K2655" s="1"/>
    </row>
    <row r="2656" spans="10:11">
      <c r="J2656" s="2"/>
      <c r="K2656" s="1"/>
    </row>
    <row r="2657" spans="10:11">
      <c r="J2657" s="2"/>
      <c r="K2657" s="1"/>
    </row>
    <row r="2658" spans="10:11">
      <c r="J2658" s="2"/>
      <c r="K2658" s="1"/>
    </row>
    <row r="2659" spans="10:11">
      <c r="J2659" s="2"/>
      <c r="K2659" s="1"/>
    </row>
    <row r="2660" spans="10:11">
      <c r="J2660" s="2"/>
      <c r="K2660" s="1"/>
    </row>
    <row r="2661" spans="10:11">
      <c r="J2661" s="2"/>
      <c r="K2661" s="1"/>
    </row>
    <row r="2662" spans="10:11">
      <c r="J2662" s="2"/>
      <c r="K2662" s="1"/>
    </row>
    <row r="2663" spans="10:11">
      <c r="J2663" s="2"/>
      <c r="K2663" s="1"/>
    </row>
    <row r="2664" spans="10:11">
      <c r="J2664" s="2"/>
      <c r="K2664" s="1"/>
    </row>
    <row r="2665" spans="10:11">
      <c r="J2665" s="2"/>
      <c r="K2665" s="1"/>
    </row>
    <row r="2666" spans="10:11">
      <c r="J2666" s="2"/>
      <c r="K2666" s="1"/>
    </row>
    <row r="2667" spans="10:11">
      <c r="J2667" s="2"/>
      <c r="K2667" s="1"/>
    </row>
    <row r="2668" spans="10:11">
      <c r="J2668" s="2"/>
      <c r="K2668" s="1"/>
    </row>
    <row r="2669" spans="10:11">
      <c r="J2669" s="2"/>
      <c r="K2669" s="1"/>
    </row>
    <row r="2670" spans="10:11">
      <c r="J2670" s="2"/>
      <c r="K2670" s="1"/>
    </row>
    <row r="2671" spans="10:11">
      <c r="J2671" s="2"/>
      <c r="K2671" s="1"/>
    </row>
    <row r="2672" spans="10:11">
      <c r="J2672" s="2"/>
      <c r="K2672" s="1"/>
    </row>
    <row r="2673" spans="10:11">
      <c r="J2673" s="2"/>
      <c r="K2673" s="1"/>
    </row>
    <row r="2674" spans="10:11">
      <c r="J2674" s="2"/>
      <c r="K2674" s="1"/>
    </row>
    <row r="2675" spans="10:11">
      <c r="J2675" s="2"/>
      <c r="K2675" s="1"/>
    </row>
    <row r="2676" spans="10:11">
      <c r="J2676" s="2"/>
      <c r="K2676" s="1"/>
    </row>
    <row r="2677" spans="10:11">
      <c r="J2677" s="2"/>
      <c r="K2677" s="1"/>
    </row>
    <row r="2678" spans="10:11">
      <c r="J2678" s="2"/>
      <c r="K2678" s="1"/>
    </row>
    <row r="2679" spans="10:11">
      <c r="J2679" s="2"/>
      <c r="K2679" s="1"/>
    </row>
    <row r="2680" spans="10:11">
      <c r="J2680" s="2"/>
      <c r="K2680" s="1"/>
    </row>
    <row r="2681" spans="10:11">
      <c r="J2681" s="2"/>
      <c r="K2681" s="1"/>
    </row>
    <row r="2682" spans="10:11">
      <c r="J2682" s="2"/>
      <c r="K2682" s="1"/>
    </row>
    <row r="2683" spans="10:11">
      <c r="J2683" s="2"/>
      <c r="K2683" s="1"/>
    </row>
    <row r="2684" spans="10:11">
      <c r="J2684" s="2"/>
      <c r="K2684" s="1"/>
    </row>
    <row r="2685" spans="10:11">
      <c r="J2685" s="2"/>
      <c r="K2685" s="1"/>
    </row>
    <row r="2686" spans="10:11">
      <c r="J2686" s="2"/>
      <c r="K2686" s="1"/>
    </row>
    <row r="2687" spans="10:11">
      <c r="J2687" s="2"/>
      <c r="K2687" s="1"/>
    </row>
    <row r="2688" spans="10:11">
      <c r="J2688" s="2"/>
      <c r="K2688" s="1"/>
    </row>
    <row r="2689" spans="10:11">
      <c r="J2689" s="2"/>
      <c r="K2689" s="1"/>
    </row>
    <row r="2690" spans="10:11">
      <c r="J2690" s="2"/>
      <c r="K2690" s="1"/>
    </row>
    <row r="2691" spans="10:11">
      <c r="J2691" s="2"/>
      <c r="K2691" s="1"/>
    </row>
    <row r="2692" spans="10:11">
      <c r="J2692" s="2"/>
      <c r="K2692" s="1"/>
    </row>
    <row r="2693" spans="10:11">
      <c r="J2693" s="2"/>
      <c r="K2693" s="1"/>
    </row>
    <row r="2694" spans="10:11">
      <c r="J2694" s="2"/>
      <c r="K2694" s="1"/>
    </row>
    <row r="2695" spans="10:11">
      <c r="J2695" s="2"/>
      <c r="K2695" s="1"/>
    </row>
    <row r="2696" spans="10:11">
      <c r="J2696" s="2"/>
      <c r="K2696" s="1"/>
    </row>
    <row r="2697" spans="10:11">
      <c r="J2697" s="2"/>
      <c r="K2697" s="1"/>
    </row>
    <row r="2698" spans="10:11">
      <c r="J2698" s="2"/>
      <c r="K2698" s="1"/>
    </row>
    <row r="2699" spans="10:11">
      <c r="J2699" s="2"/>
      <c r="K2699" s="1"/>
    </row>
    <row r="2700" spans="10:11">
      <c r="J2700" s="2"/>
      <c r="K2700" s="1"/>
    </row>
    <row r="2701" spans="10:11">
      <c r="J2701" s="2"/>
      <c r="K2701" s="1"/>
    </row>
    <row r="2702" spans="10:11">
      <c r="J2702" s="2"/>
      <c r="K2702" s="1"/>
    </row>
    <row r="2703" spans="10:11">
      <c r="J2703" s="2"/>
      <c r="K2703" s="1"/>
    </row>
    <row r="2704" spans="10:11">
      <c r="J2704" s="2"/>
      <c r="K2704" s="1"/>
    </row>
    <row r="2705" spans="10:11">
      <c r="J2705" s="2"/>
      <c r="K2705" s="1"/>
    </row>
    <row r="2706" spans="10:11">
      <c r="J2706" s="2"/>
      <c r="K2706" s="1"/>
    </row>
    <row r="2707" spans="10:11">
      <c r="J2707" s="2"/>
      <c r="K2707" s="1"/>
    </row>
    <row r="2708" spans="10:11">
      <c r="J2708" s="2"/>
      <c r="K2708" s="1"/>
    </row>
    <row r="2709" spans="10:11">
      <c r="J2709" s="2"/>
      <c r="K2709" s="1"/>
    </row>
    <row r="2710" spans="10:11">
      <c r="J2710" s="2"/>
      <c r="K2710" s="1"/>
    </row>
    <row r="2711" spans="10:11">
      <c r="J2711" s="2"/>
      <c r="K2711" s="1"/>
    </row>
    <row r="2712" spans="10:11">
      <c r="J2712" s="2"/>
      <c r="K2712" s="1"/>
    </row>
    <row r="2713" spans="10:11">
      <c r="J2713" s="2"/>
      <c r="K2713" s="1"/>
    </row>
    <row r="2714" spans="10:11">
      <c r="J2714" s="2"/>
      <c r="K2714" s="1"/>
    </row>
    <row r="2715" spans="10:11">
      <c r="J2715" s="2"/>
      <c r="K2715" s="1"/>
    </row>
    <row r="2716" spans="10:11">
      <c r="J2716" s="2"/>
      <c r="K2716" s="1"/>
    </row>
    <row r="2717" spans="10:11">
      <c r="J2717" s="2"/>
      <c r="K2717" s="1"/>
    </row>
    <row r="2718" spans="10:11">
      <c r="J2718" s="2"/>
      <c r="K2718" s="1"/>
    </row>
    <row r="2719" spans="10:11">
      <c r="J2719" s="2"/>
      <c r="K2719" s="1"/>
    </row>
    <row r="2720" spans="10:11">
      <c r="J2720" s="2"/>
      <c r="K2720" s="1"/>
    </row>
    <row r="2721" spans="10:11">
      <c r="J2721" s="2"/>
      <c r="K2721" s="1"/>
    </row>
    <row r="2722" spans="10:11">
      <c r="J2722" s="2"/>
      <c r="K2722" s="1"/>
    </row>
    <row r="2723" spans="10:11">
      <c r="J2723" s="2"/>
      <c r="K2723" s="1"/>
    </row>
    <row r="2724" spans="10:11">
      <c r="J2724" s="2"/>
      <c r="K2724" s="1"/>
    </row>
    <row r="2725" spans="10:11">
      <c r="J2725" s="2"/>
      <c r="K2725" s="1"/>
    </row>
    <row r="2726" spans="10:11">
      <c r="J2726" s="2"/>
      <c r="K2726" s="1"/>
    </row>
    <row r="2727" spans="10:11">
      <c r="J2727" s="2"/>
      <c r="K2727" s="1"/>
    </row>
    <row r="2728" spans="10:11">
      <c r="J2728" s="2"/>
      <c r="K2728" s="1"/>
    </row>
    <row r="2729" spans="10:11">
      <c r="J2729" s="2"/>
      <c r="K2729" s="1"/>
    </row>
    <row r="2730" spans="10:11">
      <c r="J2730" s="2"/>
      <c r="K2730" s="1"/>
    </row>
    <row r="2731" spans="10:11">
      <c r="J2731" s="2"/>
      <c r="K2731" s="1"/>
    </row>
    <row r="2732" spans="10:11">
      <c r="J2732" s="2"/>
      <c r="K2732" s="1"/>
    </row>
    <row r="2733" spans="10:11">
      <c r="J2733" s="2"/>
      <c r="K2733" s="1"/>
    </row>
    <row r="2734" spans="10:11">
      <c r="J2734" s="2"/>
      <c r="K2734" s="1"/>
    </row>
    <row r="2735" spans="10:11">
      <c r="J2735" s="2"/>
      <c r="K2735" s="1"/>
    </row>
    <row r="2736" spans="10:11">
      <c r="J2736" s="2"/>
      <c r="K2736" s="1"/>
    </row>
    <row r="2737" spans="10:11">
      <c r="J2737" s="2"/>
      <c r="K2737" s="1"/>
    </row>
    <row r="2738" spans="10:11">
      <c r="J2738" s="2"/>
      <c r="K2738" s="1"/>
    </row>
    <row r="2739" spans="10:11">
      <c r="J2739" s="2"/>
      <c r="K2739" s="1"/>
    </row>
    <row r="2740" spans="10:11">
      <c r="J2740" s="2"/>
      <c r="K2740" s="1"/>
    </row>
    <row r="2741" spans="10:11">
      <c r="J2741" s="2"/>
      <c r="K2741" s="1"/>
    </row>
    <row r="2742" spans="10:11">
      <c r="J2742" s="2"/>
      <c r="K2742" s="1"/>
    </row>
    <row r="2743" spans="10:11">
      <c r="J2743" s="2"/>
      <c r="K2743" s="1"/>
    </row>
    <row r="2744" spans="10:11">
      <c r="J2744" s="2"/>
      <c r="K2744" s="1"/>
    </row>
    <row r="2745" spans="10:11">
      <c r="J2745" s="2"/>
      <c r="K2745" s="1"/>
    </row>
    <row r="2746" spans="10:11">
      <c r="J2746" s="2"/>
      <c r="K2746" s="1"/>
    </row>
    <row r="2747" spans="10:11">
      <c r="J2747" s="2"/>
      <c r="K2747" s="1"/>
    </row>
    <row r="2748" spans="10:11">
      <c r="J2748" s="2"/>
      <c r="K2748" s="1"/>
    </row>
    <row r="2749" spans="10:11">
      <c r="J2749" s="2"/>
      <c r="K2749" s="1"/>
    </row>
    <row r="2750" spans="10:11">
      <c r="J2750" s="2"/>
      <c r="K2750" s="1"/>
    </row>
    <row r="2751" spans="10:11">
      <c r="J2751" s="2"/>
      <c r="K2751" s="1"/>
    </row>
    <row r="2752" spans="10:11">
      <c r="J2752" s="2"/>
      <c r="K2752" s="1"/>
    </row>
    <row r="2753" spans="10:11">
      <c r="J2753" s="2"/>
      <c r="K2753" s="1"/>
    </row>
    <row r="2754" spans="10:11">
      <c r="J2754" s="2"/>
      <c r="K2754" s="1"/>
    </row>
    <row r="2755" spans="10:11">
      <c r="J2755" s="2"/>
      <c r="K2755" s="1"/>
    </row>
    <row r="2756" spans="10:11">
      <c r="J2756" s="2"/>
      <c r="K2756" s="1"/>
    </row>
    <row r="2757" spans="10:11">
      <c r="J2757" s="2"/>
      <c r="K2757" s="1"/>
    </row>
    <row r="2758" spans="10:11">
      <c r="J2758" s="2"/>
      <c r="K2758" s="1"/>
    </row>
    <row r="2759" spans="10:11">
      <c r="J2759" s="2"/>
      <c r="K2759" s="1"/>
    </row>
    <row r="2760" spans="10:11">
      <c r="J2760" s="2"/>
      <c r="K2760" s="1"/>
    </row>
    <row r="2761" spans="10:11">
      <c r="J2761" s="2"/>
      <c r="K2761" s="1"/>
    </row>
    <row r="2762" spans="10:11">
      <c r="J2762" s="2"/>
      <c r="K2762" s="1"/>
    </row>
    <row r="2763" spans="10:11">
      <c r="J2763" s="2"/>
      <c r="K2763" s="1"/>
    </row>
    <row r="2764" spans="10:11">
      <c r="J2764" s="2"/>
      <c r="K2764" s="1"/>
    </row>
    <row r="2765" spans="10:11">
      <c r="J2765" s="2"/>
      <c r="K2765" s="1"/>
    </row>
    <row r="2766" spans="10:11">
      <c r="J2766" s="2"/>
      <c r="K2766" s="1"/>
    </row>
    <row r="2767" spans="10:11">
      <c r="J2767" s="2"/>
      <c r="K2767" s="1"/>
    </row>
    <row r="2768" spans="10:11">
      <c r="J2768" s="2"/>
      <c r="K2768" s="1"/>
    </row>
    <row r="2769" spans="10:11">
      <c r="J2769" s="2"/>
      <c r="K2769" s="1"/>
    </row>
    <row r="2770" spans="10:11">
      <c r="J2770" s="2"/>
      <c r="K2770" s="1"/>
    </row>
    <row r="2771" spans="10:11">
      <c r="J2771" s="2"/>
      <c r="K2771" s="1"/>
    </row>
    <row r="2772" spans="10:11">
      <c r="J2772" s="2"/>
      <c r="K2772" s="1"/>
    </row>
    <row r="2773" spans="10:11">
      <c r="J2773" s="2"/>
      <c r="K2773" s="1"/>
    </row>
    <row r="2774" spans="10:11">
      <c r="J2774" s="2"/>
      <c r="K2774" s="1"/>
    </row>
    <row r="2775" spans="10:11">
      <c r="J2775" s="2"/>
      <c r="K2775" s="1"/>
    </row>
    <row r="2776" spans="10:11">
      <c r="J2776" s="2"/>
      <c r="K2776" s="1"/>
    </row>
    <row r="2777" spans="10:11">
      <c r="J2777" s="2"/>
      <c r="K2777" s="1"/>
    </row>
    <row r="2778" spans="10:11">
      <c r="J2778" s="2"/>
      <c r="K2778" s="1"/>
    </row>
    <row r="2779" spans="10:11">
      <c r="J2779" s="2"/>
      <c r="K2779" s="1"/>
    </row>
    <row r="2780" spans="10:11">
      <c r="J2780" s="2"/>
      <c r="K2780" s="1"/>
    </row>
    <row r="2781" spans="10:11">
      <c r="J2781" s="2"/>
      <c r="K2781" s="1"/>
    </row>
    <row r="2782" spans="10:11">
      <c r="J2782" s="2"/>
      <c r="K2782" s="1"/>
    </row>
    <row r="2783" spans="10:11">
      <c r="J2783" s="2"/>
      <c r="K2783" s="1"/>
    </row>
    <row r="2784" spans="10:11">
      <c r="J2784" s="2"/>
      <c r="K2784" s="1"/>
    </row>
    <row r="2785" spans="10:11">
      <c r="J2785" s="2"/>
      <c r="K2785" s="1"/>
    </row>
    <row r="2786" spans="10:11">
      <c r="J2786" s="2"/>
      <c r="K2786" s="1"/>
    </row>
    <row r="2787" spans="10:11">
      <c r="J2787" s="2"/>
      <c r="K2787" s="1"/>
    </row>
    <row r="2788" spans="10:11">
      <c r="J2788" s="2"/>
      <c r="K2788" s="1"/>
    </row>
    <row r="2789" spans="10:11">
      <c r="J2789" s="2"/>
      <c r="K2789" s="1"/>
    </row>
    <row r="2790" spans="10:11">
      <c r="J2790" s="2"/>
      <c r="K2790" s="1"/>
    </row>
    <row r="2791" spans="10:11">
      <c r="J2791" s="2"/>
      <c r="K2791" s="1"/>
    </row>
    <row r="2792" spans="10:11">
      <c r="J2792" s="2"/>
      <c r="K2792" s="1"/>
    </row>
    <row r="2793" spans="10:11">
      <c r="J2793" s="2"/>
      <c r="K2793" s="1"/>
    </row>
    <row r="2794" spans="10:11">
      <c r="J2794" s="2"/>
      <c r="K2794" s="1"/>
    </row>
    <row r="2795" spans="10:11">
      <c r="J2795" s="2"/>
      <c r="K2795" s="1"/>
    </row>
    <row r="2796" spans="10:11">
      <c r="J2796" s="2"/>
      <c r="K2796" s="1"/>
    </row>
    <row r="2797" spans="10:11">
      <c r="J2797" s="2"/>
      <c r="K2797" s="1"/>
    </row>
    <row r="2798" spans="10:11">
      <c r="J2798" s="2"/>
      <c r="K2798" s="1"/>
    </row>
    <row r="2799" spans="10:11">
      <c r="J2799" s="2"/>
      <c r="K2799" s="1"/>
    </row>
    <row r="2800" spans="10:11">
      <c r="J2800" s="2"/>
      <c r="K2800" s="1"/>
    </row>
    <row r="2801" spans="10:11">
      <c r="J2801" s="2"/>
      <c r="K2801" s="1"/>
    </row>
    <row r="2802" spans="10:11">
      <c r="J2802" s="2"/>
      <c r="K2802" s="1"/>
    </row>
    <row r="2803" spans="10:11">
      <c r="J2803" s="2"/>
      <c r="K2803" s="1"/>
    </row>
    <row r="2804" spans="10:11">
      <c r="J2804" s="2"/>
      <c r="K2804" s="1"/>
    </row>
    <row r="2805" spans="10:11">
      <c r="J2805" s="2"/>
      <c r="K2805" s="1"/>
    </row>
    <row r="2806" spans="10:11">
      <c r="J2806" s="2"/>
      <c r="K2806" s="1"/>
    </row>
    <row r="2807" spans="10:11">
      <c r="J2807" s="2"/>
      <c r="K2807" s="1"/>
    </row>
    <row r="2808" spans="10:11">
      <c r="J2808" s="2"/>
      <c r="K2808" s="1"/>
    </row>
    <row r="2809" spans="10:11">
      <c r="J2809" s="2"/>
      <c r="K2809" s="1"/>
    </row>
    <row r="2810" spans="10:11">
      <c r="J2810" s="2"/>
      <c r="K2810" s="1"/>
    </row>
    <row r="2811" spans="10:11">
      <c r="J2811" s="2"/>
      <c r="K2811" s="1"/>
    </row>
    <row r="2812" spans="10:11">
      <c r="J2812" s="2"/>
      <c r="K2812" s="1"/>
    </row>
    <row r="2813" spans="10:11">
      <c r="J2813" s="2"/>
      <c r="K2813" s="1"/>
    </row>
    <row r="2814" spans="10:11">
      <c r="J2814" s="2"/>
      <c r="K2814" s="1"/>
    </row>
    <row r="2815" spans="10:11">
      <c r="J2815" s="2"/>
      <c r="K2815" s="1"/>
    </row>
    <row r="2816" spans="10:11">
      <c r="J2816" s="2"/>
      <c r="K2816" s="1"/>
    </row>
    <row r="2817" spans="10:11">
      <c r="J2817" s="2"/>
      <c r="K2817" s="1"/>
    </row>
    <row r="2818" spans="10:11">
      <c r="J2818" s="2"/>
      <c r="K2818" s="1"/>
    </row>
    <row r="2819" spans="10:11">
      <c r="J2819" s="2"/>
      <c r="K2819" s="1"/>
    </row>
    <row r="2820" spans="10:11">
      <c r="J2820" s="2"/>
      <c r="K2820" s="1"/>
    </row>
    <row r="2821" spans="10:11">
      <c r="J2821" s="2"/>
      <c r="K2821" s="1"/>
    </row>
    <row r="2822" spans="10:11">
      <c r="J2822" s="2"/>
      <c r="K2822" s="1"/>
    </row>
    <row r="2823" spans="10:11">
      <c r="J2823" s="2"/>
      <c r="K2823" s="1"/>
    </row>
    <row r="2824" spans="10:11">
      <c r="J2824" s="2"/>
      <c r="K2824" s="1"/>
    </row>
    <row r="2825" spans="10:11">
      <c r="J2825" s="2"/>
      <c r="K2825" s="1"/>
    </row>
    <row r="2826" spans="10:11">
      <c r="J2826" s="2"/>
      <c r="K2826" s="1"/>
    </row>
    <row r="2827" spans="10:11">
      <c r="J2827" s="2"/>
      <c r="K2827" s="1"/>
    </row>
    <row r="2828" spans="10:11">
      <c r="J2828" s="2"/>
      <c r="K2828" s="1"/>
    </row>
    <row r="2829" spans="10:11">
      <c r="J2829" s="2"/>
      <c r="K2829" s="1"/>
    </row>
    <row r="2830" spans="10:11">
      <c r="J2830" s="2"/>
      <c r="K2830" s="1"/>
    </row>
    <row r="2831" spans="10:11">
      <c r="J2831" s="2"/>
      <c r="K2831" s="1"/>
    </row>
    <row r="2832" spans="10:11">
      <c r="J2832" s="2"/>
      <c r="K2832" s="1"/>
    </row>
    <row r="2833" spans="10:11">
      <c r="J2833" s="2"/>
      <c r="K2833" s="1"/>
    </row>
    <row r="2834" spans="10:11">
      <c r="J2834" s="2"/>
      <c r="K2834" s="1"/>
    </row>
    <row r="2835" spans="10:11">
      <c r="J2835" s="2"/>
      <c r="K2835" s="1"/>
    </row>
    <row r="2836" spans="10:11">
      <c r="J2836" s="2"/>
      <c r="K2836" s="1"/>
    </row>
    <row r="2837" spans="10:11">
      <c r="J2837" s="2"/>
      <c r="K2837" s="1"/>
    </row>
    <row r="2838" spans="10:11">
      <c r="J2838" s="2"/>
      <c r="K2838" s="1"/>
    </row>
    <row r="2839" spans="10:11">
      <c r="J2839" s="2"/>
      <c r="K2839" s="1"/>
    </row>
    <row r="2840" spans="10:11">
      <c r="J2840" s="2"/>
      <c r="K2840" s="1"/>
    </row>
    <row r="2841" spans="10:11">
      <c r="J2841" s="2"/>
      <c r="K2841" s="1"/>
    </row>
    <row r="2842" spans="10:11">
      <c r="J2842" s="2"/>
      <c r="K2842" s="1"/>
    </row>
    <row r="2843" spans="10:11">
      <c r="J2843" s="2"/>
      <c r="K2843" s="1"/>
    </row>
    <row r="2844" spans="10:11">
      <c r="J2844" s="2"/>
      <c r="K2844" s="1"/>
    </row>
    <row r="2845" spans="10:11">
      <c r="J2845" s="2"/>
      <c r="K2845" s="1"/>
    </row>
    <row r="2846" spans="10:11">
      <c r="J2846" s="2"/>
      <c r="K2846" s="1"/>
    </row>
    <row r="2847" spans="10:11">
      <c r="J2847" s="2"/>
      <c r="K2847" s="1"/>
    </row>
    <row r="2848" spans="10:11">
      <c r="J2848" s="2"/>
      <c r="K2848" s="1"/>
    </row>
    <row r="2849" spans="10:11">
      <c r="J2849" s="2"/>
      <c r="K2849" s="1"/>
    </row>
    <row r="2850" spans="10:11">
      <c r="J2850" s="2"/>
      <c r="K2850" s="1"/>
    </row>
    <row r="2851" spans="10:11">
      <c r="J2851" s="2"/>
      <c r="K2851" s="1"/>
    </row>
    <row r="2852" spans="10:11">
      <c r="J2852" s="2"/>
      <c r="K2852" s="1"/>
    </row>
    <row r="2853" spans="10:11">
      <c r="J2853" s="2"/>
      <c r="K2853" s="1"/>
    </row>
    <row r="2854" spans="10:11">
      <c r="J2854" s="2"/>
      <c r="K2854" s="1"/>
    </row>
    <row r="2855" spans="10:11">
      <c r="J2855" s="2"/>
      <c r="K2855" s="1"/>
    </row>
    <row r="2856" spans="10:11">
      <c r="J2856" s="2"/>
      <c r="K2856" s="1"/>
    </row>
    <row r="2857" spans="10:11">
      <c r="J2857" s="2"/>
      <c r="K2857" s="1"/>
    </row>
    <row r="2858" spans="10:11">
      <c r="J2858" s="2"/>
      <c r="K2858" s="1"/>
    </row>
    <row r="2859" spans="10:11">
      <c r="J2859" s="2"/>
      <c r="K2859" s="1"/>
    </row>
    <row r="2860" spans="10:11">
      <c r="J2860" s="2"/>
      <c r="K2860" s="1"/>
    </row>
    <row r="2861" spans="10:11">
      <c r="J2861" s="2"/>
      <c r="K2861" s="1"/>
    </row>
    <row r="2862" spans="10:11">
      <c r="J2862" s="2"/>
      <c r="K2862" s="1"/>
    </row>
    <row r="2863" spans="10:11">
      <c r="J2863" s="2"/>
      <c r="K2863" s="1"/>
    </row>
    <row r="2864" spans="10:11">
      <c r="J2864" s="2"/>
      <c r="K2864" s="1"/>
    </row>
    <row r="2865" spans="10:11">
      <c r="J2865" s="2"/>
      <c r="K2865" s="1"/>
    </row>
    <row r="2866" spans="10:11">
      <c r="J2866" s="2"/>
      <c r="K2866" s="1"/>
    </row>
    <row r="2867" spans="10:11">
      <c r="J2867" s="2"/>
      <c r="K2867" s="1"/>
    </row>
    <row r="2868" spans="10:11">
      <c r="J2868" s="2"/>
      <c r="K2868" s="1"/>
    </row>
    <row r="2869" spans="10:11">
      <c r="J2869" s="2"/>
      <c r="K2869" s="1"/>
    </row>
    <row r="2870" spans="10:11">
      <c r="J2870" s="2"/>
      <c r="K2870" s="1"/>
    </row>
    <row r="2871" spans="10:11">
      <c r="J2871" s="2"/>
      <c r="K2871" s="1"/>
    </row>
    <row r="2872" spans="10:11">
      <c r="J2872" s="2"/>
      <c r="K2872" s="1"/>
    </row>
    <row r="2873" spans="10:11">
      <c r="J2873" s="2"/>
      <c r="K2873" s="1"/>
    </row>
    <row r="2874" spans="10:11">
      <c r="J2874" s="2"/>
      <c r="K2874" s="1"/>
    </row>
    <row r="2875" spans="10:11">
      <c r="J2875" s="2"/>
      <c r="K2875" s="1"/>
    </row>
    <row r="2876" spans="10:11">
      <c r="J2876" s="2"/>
      <c r="K2876" s="1"/>
    </row>
    <row r="2877" spans="10:11">
      <c r="J2877" s="2"/>
      <c r="K2877" s="1"/>
    </row>
    <row r="2878" spans="10:11">
      <c r="J2878" s="2"/>
      <c r="K2878" s="1"/>
    </row>
    <row r="2879" spans="10:11">
      <c r="J2879" s="2"/>
      <c r="K2879" s="1"/>
    </row>
    <row r="2880" spans="10:11">
      <c r="J2880" s="2"/>
      <c r="K2880" s="1"/>
    </row>
    <row r="2881" spans="10:11">
      <c r="J2881" s="2"/>
      <c r="K2881" s="1"/>
    </row>
    <row r="2882" spans="10:11">
      <c r="J2882" s="2"/>
      <c r="K2882" s="1"/>
    </row>
    <row r="2883" spans="10:11">
      <c r="J2883" s="2"/>
      <c r="K2883" s="1"/>
    </row>
    <row r="2884" spans="10:11">
      <c r="J2884" s="2"/>
      <c r="K2884" s="1"/>
    </row>
    <row r="2885" spans="10:11">
      <c r="J2885" s="2"/>
      <c r="K2885" s="1"/>
    </row>
    <row r="2886" spans="10:11">
      <c r="J2886" s="2"/>
      <c r="K2886" s="1"/>
    </row>
    <row r="2887" spans="10:11">
      <c r="J2887" s="2"/>
      <c r="K2887" s="1"/>
    </row>
    <row r="2888" spans="10:11">
      <c r="J2888" s="2"/>
      <c r="K2888" s="1"/>
    </row>
    <row r="2889" spans="10:11">
      <c r="J2889" s="2"/>
      <c r="K2889" s="1"/>
    </row>
    <row r="2890" spans="10:11">
      <c r="J2890" s="2"/>
      <c r="K2890" s="1"/>
    </row>
    <row r="2891" spans="10:11">
      <c r="J2891" s="2"/>
      <c r="K2891" s="1"/>
    </row>
    <row r="2892" spans="10:11">
      <c r="J2892" s="2"/>
      <c r="K2892" s="1"/>
    </row>
    <row r="2893" spans="10:11">
      <c r="J2893" s="2"/>
      <c r="K2893" s="1"/>
    </row>
    <row r="2894" spans="10:11">
      <c r="J2894" s="2"/>
      <c r="K2894" s="1"/>
    </row>
    <row r="2895" spans="10:11">
      <c r="J2895" s="2"/>
      <c r="K2895" s="1"/>
    </row>
    <row r="2896" spans="10:11">
      <c r="J2896" s="2"/>
      <c r="K2896" s="1"/>
    </row>
    <row r="2897" spans="10:11">
      <c r="J2897" s="2"/>
      <c r="K2897" s="1"/>
    </row>
    <row r="2898" spans="10:11">
      <c r="J2898" s="2"/>
      <c r="K2898" s="1"/>
    </row>
    <row r="2899" spans="10:11">
      <c r="J2899" s="2"/>
      <c r="K2899" s="1"/>
    </row>
    <row r="2900" spans="10:11">
      <c r="J2900" s="2"/>
      <c r="K2900" s="1"/>
    </row>
    <row r="2901" spans="10:11">
      <c r="J2901" s="2"/>
      <c r="K2901" s="1"/>
    </row>
    <row r="2902" spans="10:11">
      <c r="J2902" s="2"/>
      <c r="K2902" s="1"/>
    </row>
    <row r="2903" spans="10:11">
      <c r="J2903" s="2"/>
      <c r="K2903" s="1"/>
    </row>
    <row r="2904" spans="10:11">
      <c r="J2904" s="2"/>
      <c r="K2904" s="1"/>
    </row>
    <row r="2905" spans="10:11">
      <c r="J2905" s="2"/>
      <c r="K2905" s="1"/>
    </row>
    <row r="2906" spans="10:11">
      <c r="J2906" s="2"/>
      <c r="K2906" s="1"/>
    </row>
    <row r="2907" spans="10:11">
      <c r="J2907" s="2"/>
      <c r="K2907" s="1"/>
    </row>
    <row r="2908" spans="10:11">
      <c r="J2908" s="2"/>
      <c r="K2908" s="1"/>
    </row>
    <row r="2909" spans="10:11">
      <c r="J2909" s="2"/>
      <c r="K2909" s="1"/>
    </row>
    <row r="2910" spans="10:11">
      <c r="J2910" s="2"/>
      <c r="K2910" s="1"/>
    </row>
    <row r="2911" spans="10:11">
      <c r="J2911" s="2"/>
      <c r="K2911" s="1"/>
    </row>
    <row r="2912" spans="10:11">
      <c r="J2912" s="2"/>
      <c r="K2912" s="1"/>
    </row>
    <row r="2913" spans="10:11">
      <c r="J2913" s="2"/>
      <c r="K2913" s="1"/>
    </row>
    <row r="2914" spans="10:11">
      <c r="J2914" s="2"/>
      <c r="K2914" s="1"/>
    </row>
    <row r="2915" spans="10:11">
      <c r="J2915" s="2"/>
      <c r="K2915" s="1"/>
    </row>
    <row r="2916" spans="10:11">
      <c r="J2916" s="2"/>
      <c r="K2916" s="1"/>
    </row>
    <row r="2917" spans="10:11">
      <c r="J2917" s="2"/>
      <c r="K2917" s="1"/>
    </row>
    <row r="2918" spans="10:11">
      <c r="J2918" s="2"/>
      <c r="K2918" s="1"/>
    </row>
    <row r="2919" spans="10:11">
      <c r="J2919" s="2"/>
      <c r="K2919" s="1"/>
    </row>
    <row r="2920" spans="10:11">
      <c r="J2920" s="2"/>
      <c r="K2920" s="1"/>
    </row>
    <row r="2921" spans="10:11">
      <c r="J2921" s="2"/>
      <c r="K2921" s="1"/>
    </row>
    <row r="2922" spans="10:11">
      <c r="J2922" s="2"/>
      <c r="K2922" s="1"/>
    </row>
    <row r="2923" spans="10:11">
      <c r="J2923" s="2"/>
      <c r="K2923" s="1"/>
    </row>
    <row r="2924" spans="10:11">
      <c r="J2924" s="2"/>
      <c r="K2924" s="1"/>
    </row>
    <row r="2925" spans="10:11">
      <c r="J2925" s="2"/>
      <c r="K2925" s="1"/>
    </row>
    <row r="2926" spans="10:11">
      <c r="J2926" s="2"/>
      <c r="K2926" s="1"/>
    </row>
    <row r="2927" spans="10:11">
      <c r="J2927" s="2"/>
      <c r="K2927" s="1"/>
    </row>
    <row r="2928" spans="10:11">
      <c r="J2928" s="2"/>
      <c r="K2928" s="1"/>
    </row>
    <row r="2929" spans="10:11">
      <c r="J2929" s="2"/>
      <c r="K2929" s="1"/>
    </row>
    <row r="2930" spans="10:11">
      <c r="J2930" s="2"/>
      <c r="K2930" s="1"/>
    </row>
    <row r="2931" spans="10:11">
      <c r="J2931" s="2"/>
      <c r="K2931" s="1"/>
    </row>
    <row r="2932" spans="10:11">
      <c r="J2932" s="2"/>
      <c r="K2932" s="1"/>
    </row>
    <row r="2933" spans="10:11">
      <c r="J2933" s="2"/>
      <c r="K2933" s="1"/>
    </row>
    <row r="2934" spans="10:11">
      <c r="J2934" s="2"/>
      <c r="K2934" s="1"/>
    </row>
    <row r="2935" spans="10:11">
      <c r="J2935" s="2"/>
      <c r="K2935" s="1"/>
    </row>
    <row r="2936" spans="10:11">
      <c r="J2936" s="2"/>
      <c r="K2936" s="1"/>
    </row>
    <row r="2937" spans="10:11">
      <c r="J2937" s="2"/>
      <c r="K2937" s="1"/>
    </row>
    <row r="2938" spans="10:11">
      <c r="J2938" s="2"/>
      <c r="K2938" s="1"/>
    </row>
    <row r="2939" spans="10:11">
      <c r="J2939" s="2"/>
      <c r="K2939" s="1"/>
    </row>
    <row r="2940" spans="10:11">
      <c r="J2940" s="2"/>
      <c r="K2940" s="1"/>
    </row>
    <row r="2941" spans="10:11">
      <c r="J2941" s="2"/>
      <c r="K2941" s="1"/>
    </row>
    <row r="2942" spans="10:11">
      <c r="J2942" s="2"/>
      <c r="K2942" s="1"/>
    </row>
    <row r="2943" spans="10:11">
      <c r="J2943" s="2"/>
      <c r="K2943" s="1"/>
    </row>
    <row r="2944" spans="10:11">
      <c r="J2944" s="2"/>
      <c r="K2944" s="1"/>
    </row>
    <row r="2945" spans="10:11">
      <c r="J2945" s="2"/>
      <c r="K2945" s="1"/>
    </row>
    <row r="2946" spans="10:11">
      <c r="J2946" s="2"/>
      <c r="K2946" s="1"/>
    </row>
    <row r="2947" spans="10:11">
      <c r="J2947" s="2"/>
      <c r="K2947" s="1"/>
    </row>
    <row r="2948" spans="10:11">
      <c r="J2948" s="2"/>
      <c r="K2948" s="1"/>
    </row>
    <row r="2949" spans="10:11">
      <c r="J2949" s="2"/>
      <c r="K2949" s="1"/>
    </row>
    <row r="2950" spans="10:11">
      <c r="J2950" s="2"/>
      <c r="K2950" s="1"/>
    </row>
    <row r="2951" spans="10:11">
      <c r="J2951" s="2"/>
      <c r="K2951" s="1"/>
    </row>
    <row r="2952" spans="10:11">
      <c r="J2952" s="2"/>
      <c r="K2952" s="1"/>
    </row>
    <row r="2953" spans="10:11">
      <c r="J2953" s="2"/>
      <c r="K2953" s="1"/>
    </row>
    <row r="2954" spans="10:11">
      <c r="J2954" s="2"/>
      <c r="K2954" s="1"/>
    </row>
    <row r="2955" spans="10:11">
      <c r="J2955" s="2"/>
      <c r="K2955" s="1"/>
    </row>
    <row r="2956" spans="10:11">
      <c r="J2956" s="2"/>
      <c r="K2956" s="1"/>
    </row>
    <row r="2957" spans="10:11">
      <c r="J2957" s="2"/>
      <c r="K2957" s="1"/>
    </row>
    <row r="2958" spans="10:11">
      <c r="J2958" s="2"/>
      <c r="K2958" s="1"/>
    </row>
    <row r="2959" spans="10:11">
      <c r="J2959" s="2"/>
      <c r="K2959" s="1"/>
    </row>
    <row r="2960" spans="10:11">
      <c r="J2960" s="2"/>
      <c r="K2960" s="1"/>
    </row>
    <row r="2961" spans="10:11">
      <c r="J2961" s="2"/>
      <c r="K2961" s="1"/>
    </row>
    <row r="2962" spans="10:11">
      <c r="J2962" s="2"/>
      <c r="K2962" s="1"/>
    </row>
    <row r="2963" spans="10:11">
      <c r="J2963" s="2"/>
      <c r="K2963" s="1"/>
    </row>
    <row r="2964" spans="10:11">
      <c r="J2964" s="2"/>
      <c r="K2964" s="1"/>
    </row>
    <row r="2965" spans="10:11">
      <c r="J2965" s="2"/>
      <c r="K2965" s="1"/>
    </row>
    <row r="2966" spans="10:11">
      <c r="J2966" s="2"/>
      <c r="K2966" s="1"/>
    </row>
    <row r="2967" spans="10:11">
      <c r="J2967" s="2"/>
      <c r="K2967" s="1"/>
    </row>
    <row r="2968" spans="10:11">
      <c r="J2968" s="2"/>
      <c r="K2968" s="1"/>
    </row>
    <row r="2969" spans="10:11">
      <c r="J2969" s="2"/>
      <c r="K2969" s="1"/>
    </row>
    <row r="2970" spans="10:11">
      <c r="J2970" s="2"/>
      <c r="K2970" s="1"/>
    </row>
    <row r="2971" spans="10:11">
      <c r="J2971" s="2"/>
      <c r="K2971" s="1"/>
    </row>
    <row r="2972" spans="10:11">
      <c r="J2972" s="2"/>
      <c r="K2972" s="1"/>
    </row>
    <row r="2973" spans="10:11">
      <c r="J2973" s="2"/>
      <c r="K2973" s="1"/>
    </row>
    <row r="2974" spans="10:11">
      <c r="J2974" s="2"/>
      <c r="K2974" s="1"/>
    </row>
    <row r="2975" spans="10:11">
      <c r="J2975" s="2"/>
      <c r="K2975" s="1"/>
    </row>
    <row r="2976" spans="10:11">
      <c r="J2976" s="2"/>
      <c r="K2976" s="1"/>
    </row>
    <row r="2977" spans="10:11">
      <c r="J2977" s="2"/>
      <c r="K2977" s="1"/>
    </row>
    <row r="2978" spans="10:11">
      <c r="J2978" s="2"/>
      <c r="K2978" s="1"/>
    </row>
    <row r="2979" spans="10:11">
      <c r="J2979" s="2"/>
      <c r="K2979" s="1"/>
    </row>
    <row r="2980" spans="10:11">
      <c r="J2980" s="2"/>
      <c r="K2980" s="1"/>
    </row>
    <row r="2981" spans="10:11">
      <c r="J2981" s="2"/>
      <c r="K2981" s="1"/>
    </row>
    <row r="2982" spans="10:11">
      <c r="J2982" s="2"/>
      <c r="K2982" s="1"/>
    </row>
    <row r="2983" spans="10:11">
      <c r="J2983" s="2"/>
      <c r="K2983" s="1"/>
    </row>
    <row r="2984" spans="10:11">
      <c r="J2984" s="2"/>
      <c r="K2984" s="1"/>
    </row>
    <row r="2985" spans="10:11">
      <c r="J2985" s="2"/>
      <c r="K2985" s="1"/>
    </row>
    <row r="2986" spans="10:11">
      <c r="J2986" s="2"/>
      <c r="K2986" s="1"/>
    </row>
    <row r="2987" spans="10:11">
      <c r="J2987" s="2"/>
      <c r="K2987" s="1"/>
    </row>
    <row r="2988" spans="10:11">
      <c r="J2988" s="2"/>
      <c r="K2988" s="1"/>
    </row>
    <row r="2989" spans="10:11">
      <c r="J2989" s="2"/>
      <c r="K2989" s="1"/>
    </row>
    <row r="2990" spans="10:11">
      <c r="J2990" s="2"/>
      <c r="K2990" s="1"/>
    </row>
    <row r="2991" spans="10:11">
      <c r="J2991" s="2"/>
      <c r="K2991" s="1"/>
    </row>
    <row r="2992" spans="10:11">
      <c r="J2992" s="2"/>
      <c r="K2992" s="1"/>
    </row>
    <row r="2993" spans="10:11">
      <c r="J2993" s="2"/>
      <c r="K2993" s="1"/>
    </row>
    <row r="2994" spans="10:11">
      <c r="J2994" s="2"/>
      <c r="K2994" s="1"/>
    </row>
    <row r="2995" spans="10:11">
      <c r="J2995" s="2"/>
      <c r="K2995" s="1"/>
    </row>
    <row r="2996" spans="10:11">
      <c r="J2996" s="2"/>
      <c r="K2996" s="1"/>
    </row>
    <row r="2997" spans="10:11">
      <c r="J2997" s="2"/>
      <c r="K2997" s="1"/>
    </row>
    <row r="2998" spans="10:11">
      <c r="J2998" s="2"/>
      <c r="K2998" s="1"/>
    </row>
    <row r="2999" spans="10:11">
      <c r="J2999" s="2"/>
      <c r="K2999" s="1"/>
    </row>
    <row r="3000" spans="10:11">
      <c r="J3000" s="2"/>
      <c r="K3000" s="1"/>
    </row>
    <row r="3001" spans="10:11">
      <c r="J3001" s="2"/>
      <c r="K3001" s="1"/>
    </row>
    <row r="3002" spans="10:11">
      <c r="J3002" s="2"/>
      <c r="K3002" s="1"/>
    </row>
    <row r="3003" spans="10:11">
      <c r="J3003" s="2"/>
      <c r="K3003" s="1"/>
    </row>
    <row r="3004" spans="10:11">
      <c r="J3004" s="2"/>
      <c r="K3004" s="1"/>
    </row>
    <row r="3005" spans="10:11">
      <c r="J3005" s="2"/>
      <c r="K3005" s="1"/>
    </row>
    <row r="3006" spans="10:11">
      <c r="J3006" s="2"/>
      <c r="K3006" s="1"/>
    </row>
    <row r="3007" spans="10:11">
      <c r="J3007" s="2"/>
      <c r="K3007" s="1"/>
    </row>
    <row r="3008" spans="10:11">
      <c r="J3008" s="2"/>
      <c r="K3008" s="1"/>
    </row>
    <row r="3009" spans="10:11">
      <c r="J3009" s="2"/>
      <c r="K3009" s="1"/>
    </row>
    <row r="3010" spans="10:11">
      <c r="J3010" s="2"/>
      <c r="K3010" s="1"/>
    </row>
    <row r="3011" spans="10:11">
      <c r="J3011" s="2"/>
      <c r="K3011" s="1"/>
    </row>
    <row r="3012" spans="10:11">
      <c r="J3012" s="2"/>
      <c r="K3012" s="1"/>
    </row>
    <row r="3013" spans="10:11">
      <c r="J3013" s="2"/>
      <c r="K3013" s="1"/>
    </row>
    <row r="3014" spans="10:11">
      <c r="J3014" s="2"/>
      <c r="K3014" s="1"/>
    </row>
    <row r="3015" spans="10:11">
      <c r="J3015" s="2"/>
      <c r="K3015" s="1"/>
    </row>
    <row r="3016" spans="10:11">
      <c r="J3016" s="2"/>
      <c r="K3016" s="1"/>
    </row>
    <row r="3017" spans="10:11">
      <c r="J3017" s="2"/>
      <c r="K3017" s="1"/>
    </row>
    <row r="3018" spans="10:11">
      <c r="J3018" s="2"/>
      <c r="K3018" s="1"/>
    </row>
    <row r="3019" spans="10:11">
      <c r="J3019" s="2"/>
      <c r="K3019" s="1"/>
    </row>
    <row r="3020" spans="10:11">
      <c r="J3020" s="2"/>
      <c r="K3020" s="1"/>
    </row>
    <row r="3021" spans="10:11">
      <c r="J3021" s="2"/>
      <c r="K3021" s="1"/>
    </row>
    <row r="3022" spans="10:11">
      <c r="J3022" s="2"/>
      <c r="K3022" s="1"/>
    </row>
    <row r="3023" spans="10:11">
      <c r="J3023" s="2"/>
      <c r="K3023" s="1"/>
    </row>
    <row r="3024" spans="10:11">
      <c r="J3024" s="2"/>
      <c r="K3024" s="1"/>
    </row>
    <row r="3025" spans="10:11">
      <c r="J3025" s="2"/>
      <c r="K3025" s="1"/>
    </row>
    <row r="3026" spans="10:11">
      <c r="J3026" s="2"/>
      <c r="K3026" s="1"/>
    </row>
    <row r="3027" spans="10:11">
      <c r="J3027" s="2"/>
      <c r="K3027" s="1"/>
    </row>
    <row r="3028" spans="10:11">
      <c r="J3028" s="2"/>
      <c r="K3028" s="1"/>
    </row>
    <row r="3029" spans="10:11">
      <c r="J3029" s="2"/>
      <c r="K3029" s="1"/>
    </row>
    <row r="3030" spans="10:11">
      <c r="J3030" s="2"/>
      <c r="K3030" s="1"/>
    </row>
    <row r="3031" spans="10:11">
      <c r="J3031" s="2"/>
      <c r="K3031" s="1"/>
    </row>
    <row r="3032" spans="10:11">
      <c r="J3032" s="2"/>
      <c r="K3032" s="1"/>
    </row>
    <row r="3033" spans="10:11">
      <c r="J3033" s="2"/>
      <c r="K3033" s="1"/>
    </row>
    <row r="3034" spans="10:11">
      <c r="J3034" s="2"/>
      <c r="K3034" s="1"/>
    </row>
    <row r="3035" spans="10:11">
      <c r="J3035" s="2"/>
      <c r="K3035" s="1"/>
    </row>
    <row r="3036" spans="10:11">
      <c r="J3036" s="2"/>
      <c r="K3036" s="1"/>
    </row>
    <row r="3037" spans="10:11">
      <c r="J3037" s="2"/>
      <c r="K3037" s="1"/>
    </row>
    <row r="3038" spans="10:11">
      <c r="J3038" s="2"/>
      <c r="K3038" s="1"/>
    </row>
    <row r="3039" spans="10:11">
      <c r="J3039" s="2"/>
      <c r="K3039" s="1"/>
    </row>
    <row r="3040" spans="10:11">
      <c r="J3040" s="2"/>
      <c r="K3040" s="1"/>
    </row>
    <row r="3041" spans="10:11">
      <c r="J3041" s="2"/>
      <c r="K3041" s="1"/>
    </row>
    <row r="3042" spans="10:11">
      <c r="J3042" s="2"/>
      <c r="K3042" s="1"/>
    </row>
    <row r="3043" spans="10:11">
      <c r="J3043" s="2"/>
      <c r="K3043" s="1"/>
    </row>
    <row r="3044" spans="10:11">
      <c r="J3044" s="2"/>
      <c r="K3044" s="1"/>
    </row>
    <row r="3045" spans="10:11">
      <c r="J3045" s="2"/>
      <c r="K3045" s="1"/>
    </row>
    <row r="3046" spans="10:11">
      <c r="J3046" s="2"/>
      <c r="K3046" s="1"/>
    </row>
    <row r="3047" spans="10:11">
      <c r="J3047" s="2"/>
      <c r="K3047" s="1"/>
    </row>
    <row r="3048" spans="10:11">
      <c r="J3048" s="2"/>
      <c r="K3048" s="1"/>
    </row>
    <row r="3049" spans="10:11">
      <c r="J3049" s="2"/>
      <c r="K3049" s="1"/>
    </row>
    <row r="3050" spans="10:11">
      <c r="J3050" s="2"/>
      <c r="K3050" s="1"/>
    </row>
    <row r="3051" spans="10:11">
      <c r="J3051" s="2"/>
      <c r="K3051" s="1"/>
    </row>
    <row r="3052" spans="10:11">
      <c r="J3052" s="2"/>
      <c r="K3052" s="1"/>
    </row>
    <row r="3053" spans="10:11">
      <c r="J3053" s="2"/>
      <c r="K3053" s="1"/>
    </row>
    <row r="3054" spans="10:11">
      <c r="J3054" s="2"/>
      <c r="K3054" s="1"/>
    </row>
    <row r="3055" spans="10:11">
      <c r="J3055" s="2"/>
      <c r="K3055" s="1"/>
    </row>
    <row r="3056" spans="10:11">
      <c r="J3056" s="2"/>
      <c r="K3056" s="1"/>
    </row>
    <row r="3057" spans="10:11">
      <c r="J3057" s="2"/>
      <c r="K3057" s="1"/>
    </row>
    <row r="3058" spans="10:11">
      <c r="J3058" s="2"/>
      <c r="K3058" s="1"/>
    </row>
    <row r="3059" spans="10:11">
      <c r="J3059" s="2"/>
      <c r="K3059" s="1"/>
    </row>
    <row r="3060" spans="10:11">
      <c r="J3060" s="2"/>
      <c r="K3060" s="1"/>
    </row>
    <row r="3061" spans="10:11">
      <c r="J3061" s="2"/>
      <c r="K3061" s="1"/>
    </row>
    <row r="3062" spans="10:11">
      <c r="J3062" s="2"/>
      <c r="K3062" s="1"/>
    </row>
    <row r="3063" spans="10:11">
      <c r="J3063" s="2"/>
      <c r="K3063" s="1"/>
    </row>
    <row r="3064" spans="10:11">
      <c r="J3064" s="2"/>
      <c r="K3064" s="1"/>
    </row>
    <row r="3065" spans="10:11">
      <c r="J3065" s="2"/>
      <c r="K3065" s="1"/>
    </row>
    <row r="3066" spans="10:11">
      <c r="J3066" s="2"/>
      <c r="K3066" s="1"/>
    </row>
    <row r="3067" spans="10:11">
      <c r="J3067" s="2"/>
      <c r="K3067" s="1"/>
    </row>
    <row r="3068" spans="10:11">
      <c r="J3068" s="2"/>
      <c r="K3068" s="1"/>
    </row>
    <row r="3069" spans="10:11">
      <c r="J3069" s="2"/>
      <c r="K3069" s="1"/>
    </row>
    <row r="3070" spans="10:11">
      <c r="J3070" s="2"/>
      <c r="K3070" s="1"/>
    </row>
    <row r="3071" spans="10:11">
      <c r="J3071" s="2"/>
      <c r="K3071" s="1"/>
    </row>
    <row r="3072" spans="10:11">
      <c r="J3072" s="2"/>
      <c r="K3072" s="1"/>
    </row>
    <row r="3073" spans="10:11">
      <c r="J3073" s="2"/>
      <c r="K3073" s="1"/>
    </row>
    <row r="3074" spans="10:11">
      <c r="J3074" s="2"/>
      <c r="K3074" s="1"/>
    </row>
    <row r="3075" spans="10:11">
      <c r="J3075" s="2"/>
      <c r="K3075" s="1"/>
    </row>
    <row r="3076" spans="10:11">
      <c r="J3076" s="2"/>
      <c r="K3076" s="1"/>
    </row>
    <row r="3077" spans="10:11">
      <c r="J3077" s="2"/>
      <c r="K3077" s="1"/>
    </row>
    <row r="3078" spans="10:11">
      <c r="J3078" s="2"/>
      <c r="K3078" s="1"/>
    </row>
    <row r="3079" spans="10:11">
      <c r="J3079" s="2"/>
      <c r="K3079" s="1"/>
    </row>
    <row r="3080" spans="10:11">
      <c r="J3080" s="2"/>
      <c r="K3080" s="1"/>
    </row>
    <row r="3081" spans="10:11">
      <c r="J3081" s="2"/>
      <c r="K3081" s="1"/>
    </row>
    <row r="3082" spans="10:11">
      <c r="J3082" s="2"/>
      <c r="K3082" s="1"/>
    </row>
    <row r="3083" spans="10:11">
      <c r="J3083" s="2"/>
      <c r="K3083" s="1"/>
    </row>
    <row r="3084" spans="10:11">
      <c r="J3084" s="2"/>
      <c r="K3084" s="1"/>
    </row>
    <row r="3085" spans="10:11">
      <c r="J3085" s="2"/>
      <c r="K3085" s="1"/>
    </row>
    <row r="3086" spans="10:11">
      <c r="J3086" s="2"/>
      <c r="K3086" s="1"/>
    </row>
    <row r="3087" spans="10:11">
      <c r="J3087" s="2"/>
      <c r="K3087" s="1"/>
    </row>
    <row r="3088" spans="10:11">
      <c r="J3088" s="2"/>
      <c r="K3088" s="1"/>
    </row>
    <row r="3089" spans="10:11">
      <c r="J3089" s="2"/>
      <c r="K3089" s="1"/>
    </row>
    <row r="3090" spans="10:11">
      <c r="J3090" s="2"/>
      <c r="K3090" s="1"/>
    </row>
    <row r="3091" spans="10:11">
      <c r="J3091" s="2"/>
      <c r="K3091" s="1"/>
    </row>
    <row r="3092" spans="10:11">
      <c r="J3092" s="2"/>
      <c r="K3092" s="1"/>
    </row>
    <row r="3093" spans="10:11">
      <c r="J3093" s="2"/>
      <c r="K3093" s="1"/>
    </row>
    <row r="3094" spans="10:11">
      <c r="J3094" s="2"/>
      <c r="K3094" s="1"/>
    </row>
    <row r="3095" spans="10:11">
      <c r="J3095" s="2"/>
      <c r="K3095" s="1"/>
    </row>
    <row r="3096" spans="10:11">
      <c r="J3096" s="2"/>
      <c r="K3096" s="1"/>
    </row>
    <row r="3097" spans="10:11">
      <c r="J3097" s="2"/>
      <c r="K3097" s="1"/>
    </row>
    <row r="3098" spans="10:11">
      <c r="J3098" s="2"/>
      <c r="K3098" s="1"/>
    </row>
    <row r="3099" spans="10:11">
      <c r="J3099" s="2"/>
      <c r="K3099" s="1"/>
    </row>
    <row r="3100" spans="10:11">
      <c r="J3100" s="2"/>
      <c r="K3100" s="1"/>
    </row>
    <row r="3101" spans="10:11">
      <c r="J3101" s="2"/>
      <c r="K3101" s="1"/>
    </row>
    <row r="3102" spans="10:11">
      <c r="J3102" s="2"/>
      <c r="K3102" s="1"/>
    </row>
    <row r="3103" spans="10:11">
      <c r="J3103" s="2"/>
      <c r="K3103" s="1"/>
    </row>
    <row r="3104" spans="10:11">
      <c r="J3104" s="2"/>
      <c r="K3104" s="1"/>
    </row>
    <row r="3105" spans="10:11">
      <c r="J3105" s="2"/>
      <c r="K3105" s="1"/>
    </row>
    <row r="3106" spans="10:11">
      <c r="J3106" s="2"/>
      <c r="K3106" s="1"/>
    </row>
    <row r="3107" spans="10:11">
      <c r="J3107" s="2"/>
      <c r="K3107" s="1"/>
    </row>
    <row r="3108" spans="10:11">
      <c r="J3108" s="2"/>
      <c r="K3108" s="1"/>
    </row>
    <row r="3109" spans="10:11">
      <c r="J3109" s="2"/>
      <c r="K3109" s="1"/>
    </row>
    <row r="3110" spans="10:11">
      <c r="J3110" s="2"/>
      <c r="K3110" s="1"/>
    </row>
    <row r="3111" spans="10:11">
      <c r="J3111" s="2"/>
      <c r="K3111" s="1"/>
    </row>
    <row r="3112" spans="10:11">
      <c r="J3112" s="2"/>
      <c r="K3112" s="1"/>
    </row>
    <row r="3113" spans="10:11">
      <c r="J3113" s="2"/>
      <c r="K3113" s="1"/>
    </row>
    <row r="3114" spans="10:11">
      <c r="J3114" s="2"/>
      <c r="K3114" s="1"/>
    </row>
    <row r="3115" spans="10:11">
      <c r="J3115" s="2"/>
      <c r="K3115" s="1"/>
    </row>
    <row r="3116" spans="10:11">
      <c r="J3116" s="2"/>
      <c r="K3116" s="1"/>
    </row>
    <row r="3117" spans="10:11">
      <c r="J3117" s="2"/>
      <c r="K3117" s="1"/>
    </row>
    <row r="3118" spans="10:11">
      <c r="J3118" s="2"/>
      <c r="K3118" s="1"/>
    </row>
    <row r="3119" spans="10:11">
      <c r="J3119" s="2"/>
      <c r="K3119" s="1"/>
    </row>
    <row r="3120" spans="10:11">
      <c r="J3120" s="2"/>
      <c r="K3120" s="1"/>
    </row>
    <row r="3121" spans="10:11">
      <c r="J3121" s="2"/>
      <c r="K3121" s="1"/>
    </row>
    <row r="3122" spans="10:11">
      <c r="J3122" s="2"/>
      <c r="K3122" s="1"/>
    </row>
    <row r="3123" spans="10:11">
      <c r="J3123" s="2"/>
      <c r="K3123" s="1"/>
    </row>
    <row r="3124" spans="10:11">
      <c r="J3124" s="2"/>
      <c r="K3124" s="1"/>
    </row>
    <row r="3125" spans="10:11">
      <c r="J3125" s="2"/>
      <c r="K3125" s="1"/>
    </row>
    <row r="3126" spans="10:11">
      <c r="J3126" s="2"/>
      <c r="K3126" s="1"/>
    </row>
    <row r="3127" spans="10:11">
      <c r="J3127" s="2"/>
      <c r="K3127" s="1"/>
    </row>
    <row r="3128" spans="10:11">
      <c r="J3128" s="2"/>
      <c r="K3128" s="1"/>
    </row>
    <row r="3129" spans="10:11">
      <c r="J3129" s="2"/>
      <c r="K3129" s="1"/>
    </row>
    <row r="3130" spans="10:11">
      <c r="J3130" s="2"/>
      <c r="K3130" s="1"/>
    </row>
    <row r="3131" spans="10:11">
      <c r="J3131" s="2"/>
      <c r="K3131" s="1"/>
    </row>
    <row r="3132" spans="10:11">
      <c r="J3132" s="2"/>
      <c r="K3132" s="1"/>
    </row>
    <row r="3133" spans="10:11">
      <c r="J3133" s="2"/>
      <c r="K3133" s="1"/>
    </row>
    <row r="3134" spans="10:11">
      <c r="J3134" s="2"/>
      <c r="K3134" s="1"/>
    </row>
    <row r="3135" spans="10:11">
      <c r="J3135" s="2"/>
      <c r="K3135" s="1"/>
    </row>
    <row r="3136" spans="10:11">
      <c r="J3136" s="2"/>
      <c r="K3136" s="1"/>
    </row>
    <row r="3137" spans="10:11">
      <c r="J3137" s="2"/>
      <c r="K3137" s="1"/>
    </row>
    <row r="3138" spans="10:11">
      <c r="J3138" s="2"/>
      <c r="K3138" s="1"/>
    </row>
    <row r="3139" spans="10:11">
      <c r="J3139" s="2"/>
      <c r="K3139" s="1"/>
    </row>
    <row r="3140" spans="10:11">
      <c r="J3140" s="2"/>
      <c r="K3140" s="1"/>
    </row>
    <row r="3141" spans="10:11">
      <c r="J3141" s="2"/>
      <c r="K3141" s="1"/>
    </row>
    <row r="3142" spans="10:11">
      <c r="J3142" s="2"/>
      <c r="K3142" s="1"/>
    </row>
    <row r="3143" spans="10:11">
      <c r="J3143" s="2"/>
      <c r="K3143" s="1"/>
    </row>
    <row r="3144" spans="10:11">
      <c r="J3144" s="2"/>
      <c r="K3144" s="1"/>
    </row>
    <row r="3145" spans="10:11">
      <c r="J3145" s="2"/>
      <c r="K3145" s="1"/>
    </row>
    <row r="3146" spans="10:11">
      <c r="J3146" s="2"/>
      <c r="K3146" s="1"/>
    </row>
    <row r="3147" spans="10:11">
      <c r="J3147" s="2"/>
      <c r="K3147" s="1"/>
    </row>
    <row r="3148" spans="10:11">
      <c r="J3148" s="2"/>
      <c r="K3148" s="1"/>
    </row>
    <row r="3149" spans="10:11">
      <c r="J3149" s="2"/>
      <c r="K3149" s="1"/>
    </row>
    <row r="3150" spans="10:11">
      <c r="J3150" s="2"/>
      <c r="K3150" s="1"/>
    </row>
    <row r="3151" spans="10:11">
      <c r="J3151" s="2"/>
      <c r="K3151" s="1"/>
    </row>
    <row r="3152" spans="10:11">
      <c r="J3152" s="2"/>
      <c r="K3152" s="1"/>
    </row>
    <row r="3153" spans="10:11">
      <c r="J3153" s="2"/>
      <c r="K3153" s="1"/>
    </row>
    <row r="3154" spans="10:11">
      <c r="J3154" s="2"/>
      <c r="K3154" s="1"/>
    </row>
    <row r="3155" spans="10:11">
      <c r="J3155" s="2"/>
      <c r="K3155" s="1"/>
    </row>
    <row r="3156" spans="10:11">
      <c r="J3156" s="2"/>
      <c r="K3156" s="1"/>
    </row>
    <row r="3157" spans="10:11">
      <c r="J3157" s="2"/>
      <c r="K3157" s="1"/>
    </row>
    <row r="3158" spans="10:11">
      <c r="J3158" s="2"/>
      <c r="K3158" s="1"/>
    </row>
    <row r="3159" spans="10:11">
      <c r="J3159" s="2"/>
      <c r="K3159" s="1"/>
    </row>
    <row r="3160" spans="10:11">
      <c r="J3160" s="2"/>
      <c r="K3160" s="1"/>
    </row>
    <row r="3161" spans="10:11">
      <c r="J3161" s="2"/>
      <c r="K3161" s="1"/>
    </row>
    <row r="3162" spans="10:11">
      <c r="J3162" s="2"/>
      <c r="K3162" s="1"/>
    </row>
    <row r="3163" spans="10:11">
      <c r="J3163" s="2"/>
      <c r="K3163" s="1"/>
    </row>
    <row r="3164" spans="10:11">
      <c r="J3164" s="2"/>
      <c r="K3164" s="1"/>
    </row>
    <row r="3165" spans="10:11">
      <c r="J3165" s="2"/>
      <c r="K3165" s="1"/>
    </row>
    <row r="3166" spans="10:11">
      <c r="J3166" s="2"/>
      <c r="K3166" s="1"/>
    </row>
    <row r="3167" spans="10:11">
      <c r="J3167" s="2"/>
      <c r="K3167" s="1"/>
    </row>
    <row r="3168" spans="10:11">
      <c r="J3168" s="2"/>
      <c r="K3168" s="1"/>
    </row>
    <row r="3169" spans="10:11">
      <c r="J3169" s="2"/>
      <c r="K3169" s="1"/>
    </row>
    <row r="3170" spans="10:11">
      <c r="J3170" s="2"/>
      <c r="K3170" s="1"/>
    </row>
    <row r="3171" spans="10:11">
      <c r="J3171" s="2"/>
      <c r="K3171" s="1"/>
    </row>
    <row r="3172" spans="10:11">
      <c r="J3172" s="2"/>
      <c r="K3172" s="1"/>
    </row>
    <row r="3173" spans="10:11">
      <c r="J3173" s="2"/>
      <c r="K3173" s="1"/>
    </row>
    <row r="3174" spans="10:11">
      <c r="J3174" s="2"/>
      <c r="K3174" s="1"/>
    </row>
    <row r="3175" spans="10:11">
      <c r="J3175" s="2"/>
      <c r="K3175" s="1"/>
    </row>
    <row r="3176" spans="10:11">
      <c r="J3176" s="2"/>
      <c r="K3176" s="1"/>
    </row>
    <row r="3177" spans="10:11">
      <c r="J3177" s="2"/>
      <c r="K3177" s="1"/>
    </row>
    <row r="3178" spans="10:11">
      <c r="J3178" s="2"/>
      <c r="K3178" s="1"/>
    </row>
    <row r="3179" spans="10:11">
      <c r="J3179" s="2"/>
      <c r="K3179" s="1"/>
    </row>
    <row r="3180" spans="10:11">
      <c r="J3180" s="2"/>
      <c r="K3180" s="1"/>
    </row>
    <row r="3181" spans="10:11">
      <c r="J3181" s="2"/>
      <c r="K3181" s="1"/>
    </row>
    <row r="3182" spans="10:11">
      <c r="J3182" s="2"/>
      <c r="K3182" s="1"/>
    </row>
    <row r="3183" spans="10:11">
      <c r="J3183" s="2"/>
      <c r="K3183" s="1"/>
    </row>
    <row r="3184" spans="10:11">
      <c r="J3184" s="2"/>
      <c r="K3184" s="1"/>
    </row>
    <row r="3185" spans="10:11">
      <c r="J3185" s="2"/>
      <c r="K3185" s="1"/>
    </row>
    <row r="3186" spans="10:11">
      <c r="J3186" s="2"/>
      <c r="K3186" s="1"/>
    </row>
    <row r="3187" spans="10:11">
      <c r="J3187" s="2"/>
      <c r="K3187" s="1"/>
    </row>
    <row r="3188" spans="10:11">
      <c r="J3188" s="2"/>
      <c r="K3188" s="1"/>
    </row>
    <row r="3189" spans="10:11">
      <c r="J3189" s="2"/>
      <c r="K3189" s="1"/>
    </row>
    <row r="3190" spans="10:11">
      <c r="J3190" s="2"/>
      <c r="K3190" s="1"/>
    </row>
    <row r="3191" spans="10:11">
      <c r="J3191" s="2"/>
      <c r="K3191" s="1"/>
    </row>
    <row r="3192" spans="10:11">
      <c r="J3192" s="2"/>
      <c r="K3192" s="1"/>
    </row>
    <row r="3193" spans="10:11">
      <c r="J3193" s="2"/>
      <c r="K3193" s="1"/>
    </row>
    <row r="3194" spans="10:11">
      <c r="J3194" s="2"/>
      <c r="K3194" s="1"/>
    </row>
    <row r="3195" spans="10:11">
      <c r="J3195" s="2"/>
      <c r="K3195" s="1"/>
    </row>
    <row r="3196" spans="10:11">
      <c r="J3196" s="2"/>
      <c r="K3196" s="1"/>
    </row>
    <row r="3197" spans="10:11">
      <c r="J3197" s="2"/>
      <c r="K3197" s="1"/>
    </row>
    <row r="3198" spans="10:11">
      <c r="J3198" s="2"/>
      <c r="K3198" s="1"/>
    </row>
    <row r="3199" spans="10:11">
      <c r="J3199" s="2"/>
      <c r="K3199" s="1"/>
    </row>
    <row r="3200" spans="10:11">
      <c r="J3200" s="2"/>
      <c r="K3200" s="1"/>
    </row>
    <row r="3201" spans="10:11">
      <c r="J3201" s="2"/>
      <c r="K3201" s="1"/>
    </row>
    <row r="3202" spans="10:11">
      <c r="J3202" s="2"/>
      <c r="K3202" s="1"/>
    </row>
    <row r="3203" spans="10:11">
      <c r="J3203" s="2"/>
      <c r="K3203" s="1"/>
    </row>
    <row r="3204" spans="10:11">
      <c r="J3204" s="2"/>
      <c r="K3204" s="1"/>
    </row>
    <row r="3205" spans="10:11">
      <c r="J3205" s="2"/>
      <c r="K3205" s="1"/>
    </row>
    <row r="3206" spans="10:11">
      <c r="J3206" s="2"/>
      <c r="K3206" s="1"/>
    </row>
    <row r="3207" spans="10:11">
      <c r="J3207" s="2"/>
      <c r="K3207" s="1"/>
    </row>
    <row r="3208" spans="10:11">
      <c r="J3208" s="2"/>
      <c r="K3208" s="1"/>
    </row>
    <row r="3209" spans="10:11">
      <c r="J3209" s="2"/>
      <c r="K3209" s="1"/>
    </row>
    <row r="3210" spans="10:11">
      <c r="J3210" s="2"/>
      <c r="K3210" s="1"/>
    </row>
    <row r="3211" spans="10:11">
      <c r="J3211" s="2"/>
      <c r="K3211" s="1"/>
    </row>
    <row r="3212" spans="10:11">
      <c r="J3212" s="2"/>
      <c r="K3212" s="1"/>
    </row>
    <row r="3213" spans="10:11">
      <c r="J3213" s="2"/>
      <c r="K3213" s="1"/>
    </row>
    <row r="3214" spans="10:11">
      <c r="J3214" s="2"/>
      <c r="K3214" s="1"/>
    </row>
    <row r="3215" spans="10:11">
      <c r="J3215" s="2"/>
      <c r="K3215" s="1"/>
    </row>
    <row r="3216" spans="10:11">
      <c r="J3216" s="2"/>
      <c r="K3216" s="1"/>
    </row>
    <row r="3217" spans="10:11">
      <c r="J3217" s="2"/>
      <c r="K3217" s="1"/>
    </row>
    <row r="3218" spans="10:11">
      <c r="J3218" s="2"/>
      <c r="K3218" s="1"/>
    </row>
    <row r="3219" spans="10:11">
      <c r="J3219" s="2"/>
      <c r="K3219" s="1"/>
    </row>
    <row r="3220" spans="10:11">
      <c r="J3220" s="2"/>
      <c r="K3220" s="1"/>
    </row>
    <row r="3221" spans="10:11">
      <c r="J3221" s="2"/>
      <c r="K3221" s="1"/>
    </row>
    <row r="3222" spans="10:11">
      <c r="J3222" s="2"/>
      <c r="K3222" s="1"/>
    </row>
    <row r="3223" spans="10:11">
      <c r="J3223" s="2"/>
      <c r="K3223" s="1"/>
    </row>
    <row r="3224" spans="10:11">
      <c r="J3224" s="2"/>
      <c r="K3224" s="1"/>
    </row>
    <row r="3225" spans="10:11">
      <c r="J3225" s="2"/>
      <c r="K3225" s="1"/>
    </row>
    <row r="3226" spans="10:11">
      <c r="J3226" s="2"/>
      <c r="K3226" s="1"/>
    </row>
    <row r="3227" spans="10:11">
      <c r="J3227" s="2"/>
      <c r="K3227" s="1"/>
    </row>
    <row r="3228" spans="10:11">
      <c r="J3228" s="2"/>
      <c r="K3228" s="1"/>
    </row>
    <row r="3229" spans="10:11">
      <c r="J3229" s="2"/>
      <c r="K3229" s="1"/>
    </row>
    <row r="3230" spans="10:11">
      <c r="J3230" s="2"/>
      <c r="K3230" s="1"/>
    </row>
    <row r="3231" spans="10:11">
      <c r="J3231" s="2"/>
      <c r="K3231" s="1"/>
    </row>
    <row r="3232" spans="10:11">
      <c r="J3232" s="2"/>
      <c r="K3232" s="1"/>
    </row>
    <row r="3233" spans="10:11">
      <c r="J3233" s="2"/>
      <c r="K3233" s="1"/>
    </row>
    <row r="3234" spans="10:11">
      <c r="J3234" s="2"/>
      <c r="K3234" s="1"/>
    </row>
    <row r="3235" spans="10:11">
      <c r="J3235" s="2"/>
      <c r="K3235" s="1"/>
    </row>
    <row r="3236" spans="10:11">
      <c r="J3236" s="2"/>
      <c r="K3236" s="1"/>
    </row>
    <row r="3237" spans="10:11">
      <c r="J3237" s="2"/>
      <c r="K3237" s="1"/>
    </row>
    <row r="3238" spans="10:11">
      <c r="J3238" s="2"/>
      <c r="K3238" s="1"/>
    </row>
    <row r="3239" spans="10:11">
      <c r="J3239" s="2"/>
      <c r="K3239" s="1"/>
    </row>
    <row r="3240" spans="10:11">
      <c r="J3240" s="2"/>
      <c r="K3240" s="1"/>
    </row>
    <row r="3241" spans="10:11">
      <c r="J3241" s="2"/>
      <c r="K3241" s="1"/>
    </row>
    <row r="3242" spans="10:11">
      <c r="J3242" s="2"/>
      <c r="K3242" s="1"/>
    </row>
    <row r="3243" spans="10:11">
      <c r="J3243" s="2"/>
      <c r="K3243" s="1"/>
    </row>
    <row r="3244" spans="10:11">
      <c r="J3244" s="2"/>
      <c r="K3244" s="1"/>
    </row>
    <row r="3245" spans="10:11">
      <c r="J3245" s="2"/>
      <c r="K3245" s="1"/>
    </row>
    <row r="3246" spans="10:11">
      <c r="J3246" s="2"/>
      <c r="K3246" s="1"/>
    </row>
    <row r="3247" spans="10:11">
      <c r="J3247" s="2"/>
      <c r="K3247" s="1"/>
    </row>
    <row r="3248" spans="10:11">
      <c r="J3248" s="2"/>
      <c r="K3248" s="1"/>
    </row>
    <row r="3249" spans="10:11">
      <c r="J3249" s="2"/>
      <c r="K3249" s="1"/>
    </row>
    <row r="3250" spans="10:11">
      <c r="J3250" s="2"/>
      <c r="K3250" s="1"/>
    </row>
    <row r="3251" spans="10:11">
      <c r="J3251" s="2"/>
      <c r="K3251" s="1"/>
    </row>
    <row r="3252" spans="10:11">
      <c r="J3252" s="2"/>
      <c r="K3252" s="1"/>
    </row>
    <row r="3253" spans="10:11">
      <c r="J3253" s="2"/>
      <c r="K3253" s="1"/>
    </row>
    <row r="3254" spans="10:11">
      <c r="J3254" s="2"/>
      <c r="K3254" s="1"/>
    </row>
    <row r="3255" spans="10:11">
      <c r="J3255" s="2"/>
      <c r="K3255" s="1"/>
    </row>
    <row r="3256" spans="10:11">
      <c r="J3256" s="2"/>
      <c r="K3256" s="1"/>
    </row>
    <row r="3257" spans="10:11">
      <c r="J3257" s="2"/>
      <c r="K3257" s="1"/>
    </row>
    <row r="3258" spans="10:11">
      <c r="J3258" s="2"/>
      <c r="K3258" s="1"/>
    </row>
    <row r="3259" spans="10:11">
      <c r="J3259" s="2"/>
      <c r="K3259" s="1"/>
    </row>
    <row r="3260" spans="10:11">
      <c r="J3260" s="2"/>
      <c r="K3260" s="1"/>
    </row>
    <row r="3261" spans="10:11">
      <c r="J3261" s="2"/>
      <c r="K3261" s="1"/>
    </row>
    <row r="3262" spans="10:11">
      <c r="J3262" s="2"/>
      <c r="K3262" s="1"/>
    </row>
    <row r="3263" spans="10:11">
      <c r="J3263" s="2"/>
      <c r="K3263" s="1"/>
    </row>
    <row r="3264" spans="10:11">
      <c r="J3264" s="2"/>
      <c r="K3264" s="1"/>
    </row>
    <row r="3265" spans="10:11">
      <c r="J3265" s="2"/>
      <c r="K3265" s="1"/>
    </row>
    <row r="3266" spans="10:11">
      <c r="J3266" s="2"/>
      <c r="K3266" s="1"/>
    </row>
    <row r="3267" spans="10:11">
      <c r="J3267" s="2"/>
      <c r="K3267" s="1"/>
    </row>
    <row r="3268" spans="10:11">
      <c r="J3268" s="2"/>
      <c r="K3268" s="1"/>
    </row>
    <row r="3269" spans="10:11">
      <c r="J3269" s="2"/>
      <c r="K3269" s="1"/>
    </row>
    <row r="3270" spans="10:11">
      <c r="J3270" s="2"/>
      <c r="K3270" s="1"/>
    </row>
    <row r="3271" spans="10:11">
      <c r="J3271" s="2"/>
      <c r="K3271" s="1"/>
    </row>
    <row r="3272" spans="10:11">
      <c r="J3272" s="2"/>
      <c r="K3272" s="1"/>
    </row>
    <row r="3273" spans="10:11">
      <c r="J3273" s="2"/>
      <c r="K3273" s="1"/>
    </row>
    <row r="3274" spans="10:11">
      <c r="J3274" s="2"/>
      <c r="K3274" s="1"/>
    </row>
    <row r="3275" spans="10:11">
      <c r="J3275" s="2"/>
      <c r="K3275" s="1"/>
    </row>
    <row r="3276" spans="10:11">
      <c r="J3276" s="2"/>
      <c r="K3276" s="1"/>
    </row>
    <row r="3277" spans="10:11">
      <c r="J3277" s="2"/>
      <c r="K3277" s="1"/>
    </row>
    <row r="3278" spans="10:11">
      <c r="J3278" s="2"/>
      <c r="K3278" s="1"/>
    </row>
    <row r="3279" spans="10:11">
      <c r="J3279" s="2"/>
      <c r="K3279" s="1"/>
    </row>
    <row r="3280" spans="10:11">
      <c r="J3280" s="2"/>
      <c r="K3280" s="1"/>
    </row>
    <row r="3281" spans="10:11">
      <c r="J3281" s="2"/>
      <c r="K3281" s="1"/>
    </row>
    <row r="3282" spans="10:11">
      <c r="J3282" s="2"/>
      <c r="K3282" s="1"/>
    </row>
    <row r="3283" spans="10:11">
      <c r="J3283" s="2"/>
      <c r="K3283" s="1"/>
    </row>
    <row r="3284" spans="10:11">
      <c r="J3284" s="2"/>
      <c r="K3284" s="1"/>
    </row>
    <row r="3285" spans="10:11">
      <c r="J3285" s="2"/>
      <c r="K3285" s="1"/>
    </row>
    <row r="3286" spans="10:11">
      <c r="J3286" s="2"/>
      <c r="K3286" s="1"/>
    </row>
    <row r="3287" spans="10:11">
      <c r="J3287" s="2"/>
      <c r="K3287" s="1"/>
    </row>
    <row r="3288" spans="10:11">
      <c r="J3288" s="2"/>
      <c r="K3288" s="1"/>
    </row>
    <row r="3289" spans="10:11">
      <c r="J3289" s="2"/>
      <c r="K3289" s="1"/>
    </row>
    <row r="3290" spans="10:11">
      <c r="J3290" s="2"/>
      <c r="K3290" s="1"/>
    </row>
    <row r="3291" spans="10:11">
      <c r="J3291" s="2"/>
      <c r="K3291" s="1"/>
    </row>
    <row r="3292" spans="10:11">
      <c r="J3292" s="2"/>
      <c r="K3292" s="1"/>
    </row>
    <row r="3293" spans="10:11">
      <c r="J3293" s="2"/>
      <c r="K3293" s="1"/>
    </row>
    <row r="3294" spans="10:11">
      <c r="J3294" s="2"/>
      <c r="K3294" s="1"/>
    </row>
    <row r="3295" spans="10:11">
      <c r="J3295" s="2"/>
      <c r="K3295" s="1"/>
    </row>
    <row r="3296" spans="10:11">
      <c r="J3296" s="2"/>
      <c r="K3296" s="1"/>
    </row>
    <row r="3297" spans="10:11">
      <c r="J3297" s="2"/>
      <c r="K3297" s="1"/>
    </row>
    <row r="3298" spans="10:11">
      <c r="J3298" s="2"/>
      <c r="K3298" s="1"/>
    </row>
    <row r="3299" spans="10:11">
      <c r="J3299" s="2"/>
      <c r="K3299" s="1"/>
    </row>
    <row r="3300" spans="10:11">
      <c r="J3300" s="2"/>
      <c r="K3300" s="1"/>
    </row>
    <row r="3301" spans="10:11">
      <c r="J3301" s="2"/>
      <c r="K3301" s="1"/>
    </row>
    <row r="3302" spans="10:11">
      <c r="J3302" s="2"/>
      <c r="K3302" s="1"/>
    </row>
    <row r="3303" spans="10:11">
      <c r="J3303" s="2"/>
      <c r="K3303" s="1"/>
    </row>
    <row r="3304" spans="10:11">
      <c r="J3304" s="2"/>
      <c r="K3304" s="1"/>
    </row>
    <row r="3305" spans="10:11">
      <c r="J3305" s="2"/>
      <c r="K3305" s="1"/>
    </row>
    <row r="3306" spans="10:11">
      <c r="J3306" s="2"/>
      <c r="K3306" s="1"/>
    </row>
    <row r="3307" spans="10:11">
      <c r="J3307" s="2"/>
      <c r="K3307" s="1"/>
    </row>
    <row r="3308" spans="10:11">
      <c r="J3308" s="2"/>
      <c r="K3308" s="1"/>
    </row>
    <row r="3309" spans="10:11">
      <c r="J3309" s="2"/>
      <c r="K3309" s="1"/>
    </row>
    <row r="3310" spans="10:11">
      <c r="J3310" s="2"/>
      <c r="K3310" s="1"/>
    </row>
    <row r="3311" spans="10:11">
      <c r="J3311" s="2"/>
      <c r="K3311" s="1"/>
    </row>
    <row r="3312" spans="10:11">
      <c r="J3312" s="2"/>
      <c r="K3312" s="1"/>
    </row>
    <row r="3313" spans="10:11">
      <c r="J3313" s="2"/>
      <c r="K3313" s="1"/>
    </row>
    <row r="3314" spans="10:11">
      <c r="J3314" s="2"/>
      <c r="K3314" s="1"/>
    </row>
    <row r="3315" spans="10:11">
      <c r="J3315" s="2"/>
      <c r="K3315" s="1"/>
    </row>
    <row r="3316" spans="10:11">
      <c r="J3316" s="2"/>
      <c r="K3316" s="1"/>
    </row>
    <row r="3317" spans="10:11">
      <c r="J3317" s="2"/>
      <c r="K3317" s="1"/>
    </row>
    <row r="3318" spans="10:11">
      <c r="J3318" s="2"/>
      <c r="K3318" s="1"/>
    </row>
    <row r="3319" spans="10:11">
      <c r="J3319" s="2"/>
      <c r="K3319" s="1"/>
    </row>
    <row r="3320" spans="10:11">
      <c r="J3320" s="2"/>
      <c r="K3320" s="1"/>
    </row>
    <row r="3321" spans="10:11">
      <c r="J3321" s="2"/>
      <c r="K3321" s="1"/>
    </row>
    <row r="3322" spans="10:11">
      <c r="J3322" s="2"/>
      <c r="K3322" s="1"/>
    </row>
    <row r="3323" spans="10:11">
      <c r="J3323" s="2"/>
      <c r="K3323" s="1"/>
    </row>
    <row r="3324" spans="10:11">
      <c r="J3324" s="2"/>
      <c r="K3324" s="1"/>
    </row>
    <row r="3325" spans="10:11">
      <c r="J3325" s="2"/>
      <c r="K3325" s="1"/>
    </row>
    <row r="3326" spans="10:11">
      <c r="J3326" s="2"/>
      <c r="K3326" s="1"/>
    </row>
    <row r="3327" spans="10:11">
      <c r="J3327" s="2"/>
      <c r="K3327" s="1"/>
    </row>
    <row r="3328" spans="10:11">
      <c r="J3328" s="2"/>
      <c r="K3328" s="1"/>
    </row>
    <row r="3329" spans="10:11">
      <c r="J3329" s="2"/>
      <c r="K3329" s="1"/>
    </row>
    <row r="3330" spans="10:11">
      <c r="J3330" s="2"/>
      <c r="K3330" s="1"/>
    </row>
    <row r="3331" spans="10:11">
      <c r="J3331" s="2"/>
      <c r="K3331" s="1"/>
    </row>
    <row r="3332" spans="10:11">
      <c r="J3332" s="2"/>
      <c r="K3332" s="1"/>
    </row>
    <row r="3333" spans="10:11">
      <c r="J3333" s="2"/>
      <c r="K3333" s="1"/>
    </row>
    <row r="3334" spans="10:11">
      <c r="J3334" s="2"/>
      <c r="K3334" s="1"/>
    </row>
    <row r="3335" spans="10:11">
      <c r="J3335" s="2"/>
      <c r="K3335" s="1"/>
    </row>
    <row r="3336" spans="10:11">
      <c r="J3336" s="2"/>
      <c r="K3336" s="1"/>
    </row>
    <row r="3337" spans="10:11">
      <c r="J3337" s="2"/>
      <c r="K3337" s="1"/>
    </row>
    <row r="3338" spans="10:11">
      <c r="J3338" s="2"/>
      <c r="K3338" s="1"/>
    </row>
    <row r="3339" spans="10:11">
      <c r="J3339" s="2"/>
      <c r="K3339" s="1"/>
    </row>
    <row r="3340" spans="10:11">
      <c r="J3340" s="2"/>
      <c r="K3340" s="1"/>
    </row>
    <row r="3341" spans="10:11">
      <c r="J3341" s="2"/>
      <c r="K3341" s="1"/>
    </row>
    <row r="3342" spans="10:11">
      <c r="J3342" s="2"/>
      <c r="K3342" s="1"/>
    </row>
    <row r="3343" spans="10:11">
      <c r="J3343" s="2"/>
      <c r="K3343" s="1"/>
    </row>
    <row r="3344" spans="10:11">
      <c r="J3344" s="2"/>
      <c r="K3344" s="1"/>
    </row>
    <row r="3345" spans="10:11">
      <c r="J3345" s="2"/>
      <c r="K3345" s="1"/>
    </row>
    <row r="3346" spans="10:11">
      <c r="J3346" s="2"/>
      <c r="K3346" s="1"/>
    </row>
    <row r="3347" spans="10:11">
      <c r="J3347" s="2"/>
      <c r="K3347" s="1"/>
    </row>
    <row r="3348" spans="10:11">
      <c r="J3348" s="2"/>
      <c r="K3348" s="1"/>
    </row>
    <row r="3349" spans="10:11">
      <c r="J3349" s="2"/>
      <c r="K3349" s="1"/>
    </row>
    <row r="3350" spans="10:11">
      <c r="J3350" s="2"/>
      <c r="K3350" s="1"/>
    </row>
    <row r="3351" spans="10:11">
      <c r="J3351" s="2"/>
      <c r="K3351" s="1"/>
    </row>
    <row r="3352" spans="10:11">
      <c r="J3352" s="2"/>
      <c r="K3352" s="1"/>
    </row>
    <row r="3353" spans="10:11">
      <c r="J3353" s="2"/>
      <c r="K3353" s="1"/>
    </row>
    <row r="3354" spans="10:11">
      <c r="J3354" s="2"/>
      <c r="K3354" s="1"/>
    </row>
    <row r="3355" spans="10:11">
      <c r="J3355" s="2"/>
      <c r="K3355" s="1"/>
    </row>
    <row r="3356" spans="10:11">
      <c r="J3356" s="2"/>
      <c r="K3356" s="1"/>
    </row>
    <row r="3357" spans="10:11">
      <c r="J3357" s="2"/>
      <c r="K3357" s="1"/>
    </row>
    <row r="3358" spans="10:11">
      <c r="J3358" s="2"/>
      <c r="K3358" s="1"/>
    </row>
    <row r="3359" spans="10:11">
      <c r="J3359" s="2"/>
      <c r="K3359" s="1"/>
    </row>
    <row r="3360" spans="10:11">
      <c r="J3360" s="2"/>
      <c r="K3360" s="1"/>
    </row>
    <row r="3361" spans="10:11">
      <c r="J3361" s="2"/>
      <c r="K3361" s="1"/>
    </row>
    <row r="3362" spans="10:11">
      <c r="J3362" s="2"/>
      <c r="K3362" s="1"/>
    </row>
    <row r="3363" spans="10:11">
      <c r="J3363" s="2"/>
      <c r="K3363" s="1"/>
    </row>
    <row r="3364" spans="10:11">
      <c r="J3364" s="2"/>
      <c r="K3364" s="1"/>
    </row>
    <row r="3365" spans="10:11">
      <c r="J3365" s="2"/>
      <c r="K3365" s="1"/>
    </row>
    <row r="3366" spans="10:11">
      <c r="J3366" s="2"/>
      <c r="K3366" s="1"/>
    </row>
    <row r="3367" spans="10:11">
      <c r="J3367" s="2"/>
      <c r="K3367" s="1"/>
    </row>
    <row r="3368" spans="10:11">
      <c r="J3368" s="2"/>
      <c r="K3368" s="1"/>
    </row>
    <row r="3369" spans="10:11">
      <c r="J3369" s="2"/>
      <c r="K3369" s="1"/>
    </row>
    <row r="3370" spans="10:11">
      <c r="J3370" s="2"/>
      <c r="K3370" s="1"/>
    </row>
    <row r="3371" spans="10:11">
      <c r="J3371" s="2"/>
      <c r="K3371" s="1"/>
    </row>
    <row r="3372" spans="10:11">
      <c r="J3372" s="2"/>
      <c r="K3372" s="1"/>
    </row>
    <row r="3373" spans="10:11">
      <c r="J3373" s="2"/>
      <c r="K3373" s="1"/>
    </row>
    <row r="3374" spans="10:11">
      <c r="J3374" s="2"/>
      <c r="K3374" s="1"/>
    </row>
    <row r="3375" spans="10:11">
      <c r="J3375" s="2"/>
      <c r="K3375" s="1"/>
    </row>
    <row r="3376" spans="10:11">
      <c r="J3376" s="2"/>
      <c r="K3376" s="1"/>
    </row>
    <row r="3377" spans="10:11">
      <c r="J3377" s="2"/>
      <c r="K3377" s="1"/>
    </row>
    <row r="3378" spans="10:11">
      <c r="J3378" s="2"/>
      <c r="K3378" s="1"/>
    </row>
    <row r="3379" spans="10:11">
      <c r="J3379" s="2"/>
      <c r="K3379" s="1"/>
    </row>
    <row r="3380" spans="10:11">
      <c r="J3380" s="2"/>
      <c r="K3380" s="1"/>
    </row>
    <row r="3381" spans="10:11">
      <c r="J3381" s="2"/>
      <c r="K3381" s="1"/>
    </row>
    <row r="3382" spans="10:11">
      <c r="J3382" s="2"/>
      <c r="K3382" s="1"/>
    </row>
    <row r="3383" spans="10:11">
      <c r="J3383" s="2"/>
      <c r="K3383" s="1"/>
    </row>
    <row r="3384" spans="10:11">
      <c r="J3384" s="2"/>
      <c r="K3384" s="1"/>
    </row>
    <row r="3385" spans="10:11">
      <c r="J3385" s="2"/>
      <c r="K3385" s="1"/>
    </row>
    <row r="3386" spans="10:11">
      <c r="J3386" s="2"/>
      <c r="K3386" s="1"/>
    </row>
    <row r="3387" spans="10:11">
      <c r="J3387" s="2"/>
      <c r="K3387" s="1"/>
    </row>
    <row r="3388" spans="10:11">
      <c r="J3388" s="2"/>
      <c r="K3388" s="1"/>
    </row>
    <row r="3389" spans="10:11">
      <c r="J3389" s="2"/>
      <c r="K3389" s="1"/>
    </row>
    <row r="3390" spans="10:11">
      <c r="J3390" s="2"/>
      <c r="K3390" s="1"/>
    </row>
    <row r="3391" spans="10:11">
      <c r="J3391" s="2"/>
      <c r="K3391" s="1"/>
    </row>
    <row r="3392" spans="10:11">
      <c r="J3392" s="2"/>
      <c r="K3392" s="1"/>
    </row>
    <row r="3393" spans="10:11">
      <c r="J3393" s="2"/>
      <c r="K3393" s="1"/>
    </row>
    <row r="3394" spans="10:11">
      <c r="J3394" s="2"/>
      <c r="K3394" s="1"/>
    </row>
    <row r="3395" spans="10:11">
      <c r="J3395" s="2"/>
      <c r="K3395" s="1"/>
    </row>
    <row r="3396" spans="10:11">
      <c r="J3396" s="2"/>
      <c r="K3396" s="1"/>
    </row>
    <row r="3397" spans="10:11">
      <c r="J3397" s="2"/>
      <c r="K3397" s="1"/>
    </row>
    <row r="3398" spans="10:11">
      <c r="J3398" s="2"/>
      <c r="K3398" s="1"/>
    </row>
    <row r="3399" spans="10:11">
      <c r="J3399" s="2"/>
      <c r="K3399" s="1"/>
    </row>
    <row r="3400" spans="10:11">
      <c r="J3400" s="2"/>
      <c r="K3400" s="1"/>
    </row>
    <row r="3401" spans="10:11">
      <c r="J3401" s="2"/>
      <c r="K3401" s="1"/>
    </row>
    <row r="3402" spans="10:11">
      <c r="J3402" s="2"/>
      <c r="K3402" s="1"/>
    </row>
    <row r="3403" spans="10:11">
      <c r="J3403" s="2"/>
      <c r="K3403" s="1"/>
    </row>
    <row r="3404" spans="10:11">
      <c r="J3404" s="2"/>
      <c r="K3404" s="1"/>
    </row>
    <row r="3405" spans="10:11">
      <c r="J3405" s="2"/>
      <c r="K3405" s="1"/>
    </row>
    <row r="3406" spans="10:11">
      <c r="J3406" s="2"/>
      <c r="K3406" s="1"/>
    </row>
    <row r="3407" spans="10:11">
      <c r="J3407" s="2"/>
      <c r="K3407" s="1"/>
    </row>
    <row r="3408" spans="10:11">
      <c r="J3408" s="2"/>
      <c r="K3408" s="1"/>
    </row>
    <row r="3409" spans="10:11">
      <c r="J3409" s="2"/>
      <c r="K3409" s="1"/>
    </row>
    <row r="3410" spans="10:11">
      <c r="J3410" s="2"/>
      <c r="K3410" s="1"/>
    </row>
    <row r="3411" spans="10:11">
      <c r="J3411" s="2"/>
      <c r="K3411" s="1"/>
    </row>
    <row r="3412" spans="10:11">
      <c r="J3412" s="2"/>
      <c r="K3412" s="1"/>
    </row>
    <row r="3413" spans="10:11">
      <c r="J3413" s="2"/>
      <c r="K3413" s="1"/>
    </row>
    <row r="3414" spans="10:11">
      <c r="J3414" s="2"/>
      <c r="K3414" s="1"/>
    </row>
    <row r="3415" spans="10:11">
      <c r="J3415" s="2"/>
      <c r="K3415" s="1"/>
    </row>
    <row r="3416" spans="10:11">
      <c r="J3416" s="2"/>
      <c r="K3416" s="1"/>
    </row>
    <row r="3417" spans="10:11">
      <c r="J3417" s="2"/>
      <c r="K3417" s="1"/>
    </row>
    <row r="3418" spans="10:11">
      <c r="J3418" s="2"/>
      <c r="K3418" s="1"/>
    </row>
    <row r="3419" spans="10:11">
      <c r="J3419" s="2"/>
      <c r="K3419" s="1"/>
    </row>
    <row r="3420" spans="10:11">
      <c r="J3420" s="2"/>
      <c r="K3420" s="1"/>
    </row>
    <row r="3421" spans="10:11">
      <c r="J3421" s="2"/>
      <c r="K3421" s="1"/>
    </row>
    <row r="3422" spans="10:11">
      <c r="J3422" s="2"/>
      <c r="K3422" s="1"/>
    </row>
    <row r="3423" spans="10:11">
      <c r="J3423" s="2"/>
      <c r="K3423" s="1"/>
    </row>
    <row r="3424" spans="10:11">
      <c r="J3424" s="2"/>
      <c r="K3424" s="1"/>
    </row>
    <row r="3425" spans="10:11">
      <c r="J3425" s="2"/>
      <c r="K3425" s="1"/>
    </row>
    <row r="3426" spans="10:11">
      <c r="J3426" s="2"/>
      <c r="K3426" s="1"/>
    </row>
    <row r="3427" spans="10:11">
      <c r="J3427" s="2"/>
      <c r="K3427" s="1"/>
    </row>
    <row r="3428" spans="10:11">
      <c r="J3428" s="2"/>
      <c r="K3428" s="1"/>
    </row>
    <row r="3429" spans="10:11">
      <c r="J3429" s="2"/>
      <c r="K3429" s="1"/>
    </row>
    <row r="3430" spans="10:11">
      <c r="J3430" s="2"/>
      <c r="K3430" s="1"/>
    </row>
    <row r="3431" spans="10:11">
      <c r="J3431" s="2"/>
      <c r="K3431" s="1"/>
    </row>
    <row r="3432" spans="10:11">
      <c r="J3432" s="2"/>
      <c r="K3432" s="1"/>
    </row>
    <row r="3433" spans="10:11">
      <c r="J3433" s="2"/>
      <c r="K3433" s="1"/>
    </row>
    <row r="3434" spans="10:11">
      <c r="J3434" s="2"/>
      <c r="K3434" s="1"/>
    </row>
    <row r="3435" spans="10:11">
      <c r="J3435" s="2"/>
      <c r="K3435" s="1"/>
    </row>
    <row r="3436" spans="10:11">
      <c r="J3436" s="2"/>
      <c r="K3436" s="1"/>
    </row>
    <row r="3437" spans="10:11">
      <c r="J3437" s="2"/>
      <c r="K3437" s="1"/>
    </row>
    <row r="3438" spans="10:11">
      <c r="J3438" s="2"/>
      <c r="K3438" s="1"/>
    </row>
    <row r="3439" spans="10:11">
      <c r="J3439" s="2"/>
      <c r="K3439" s="1"/>
    </row>
    <row r="3440" spans="10:11">
      <c r="J3440" s="2"/>
      <c r="K3440" s="1"/>
    </row>
    <row r="3441" spans="10:11">
      <c r="J3441" s="2"/>
      <c r="K3441" s="1"/>
    </row>
    <row r="3442" spans="10:11">
      <c r="J3442" s="2"/>
      <c r="K3442" s="1"/>
    </row>
    <row r="3443" spans="10:11">
      <c r="J3443" s="2"/>
      <c r="K3443" s="1"/>
    </row>
    <row r="3444" spans="10:11">
      <c r="J3444" s="2"/>
      <c r="K3444" s="1"/>
    </row>
    <row r="3445" spans="10:11">
      <c r="J3445" s="2"/>
      <c r="K3445" s="1"/>
    </row>
    <row r="3446" spans="10:11">
      <c r="J3446" s="2"/>
      <c r="K3446" s="1"/>
    </row>
    <row r="3447" spans="10:11">
      <c r="J3447" s="2"/>
      <c r="K3447" s="1"/>
    </row>
    <row r="3448" spans="10:11">
      <c r="J3448" s="2"/>
      <c r="K3448" s="1"/>
    </row>
    <row r="3449" spans="10:11">
      <c r="J3449" s="2"/>
      <c r="K3449" s="1"/>
    </row>
    <row r="3450" spans="10:11">
      <c r="J3450" s="2"/>
      <c r="K3450" s="1"/>
    </row>
    <row r="3451" spans="10:11">
      <c r="J3451" s="2"/>
      <c r="K3451" s="1"/>
    </row>
    <row r="3452" spans="10:11">
      <c r="J3452" s="2"/>
      <c r="K3452" s="1"/>
    </row>
    <row r="3453" spans="10:11">
      <c r="J3453" s="2"/>
      <c r="K3453" s="1"/>
    </row>
    <row r="3454" spans="10:11">
      <c r="J3454" s="2"/>
      <c r="K3454" s="1"/>
    </row>
    <row r="3455" spans="10:11">
      <c r="J3455" s="2"/>
      <c r="K3455" s="1"/>
    </row>
    <row r="3456" spans="10:11">
      <c r="J3456" s="2"/>
      <c r="K3456" s="1"/>
    </row>
    <row r="3457" spans="10:11">
      <c r="J3457" s="2"/>
      <c r="K3457" s="1"/>
    </row>
    <row r="3458" spans="10:11">
      <c r="J3458" s="2"/>
      <c r="K3458" s="1"/>
    </row>
    <row r="3459" spans="10:11">
      <c r="J3459" s="2"/>
      <c r="K3459" s="1"/>
    </row>
    <row r="3460" spans="10:11">
      <c r="J3460" s="2"/>
      <c r="K3460" s="1"/>
    </row>
    <row r="3461" spans="10:11">
      <c r="J3461" s="2"/>
      <c r="K3461" s="1"/>
    </row>
    <row r="3462" spans="10:11">
      <c r="J3462" s="2"/>
      <c r="K3462" s="1"/>
    </row>
    <row r="3463" spans="10:11">
      <c r="J3463" s="2"/>
      <c r="K3463" s="1"/>
    </row>
    <row r="3464" spans="10:11">
      <c r="J3464" s="2"/>
      <c r="K3464" s="1"/>
    </row>
    <row r="3465" spans="10:11">
      <c r="J3465" s="2"/>
      <c r="K3465" s="1"/>
    </row>
    <row r="3466" spans="10:11">
      <c r="J3466" s="2"/>
      <c r="K3466" s="1"/>
    </row>
    <row r="3467" spans="10:11">
      <c r="J3467" s="2"/>
      <c r="K3467" s="1"/>
    </row>
    <row r="3468" spans="10:11">
      <c r="J3468" s="2"/>
      <c r="K3468" s="1"/>
    </row>
    <row r="3469" spans="10:11">
      <c r="J3469" s="2"/>
      <c r="K3469" s="1"/>
    </row>
    <row r="3470" spans="10:11">
      <c r="J3470" s="2"/>
      <c r="K3470" s="1"/>
    </row>
    <row r="3471" spans="10:11">
      <c r="J3471" s="2"/>
      <c r="K3471" s="1"/>
    </row>
    <row r="3472" spans="10:11">
      <c r="J3472" s="2"/>
      <c r="K3472" s="1"/>
    </row>
    <row r="3473" spans="10:11">
      <c r="J3473" s="2"/>
      <c r="K3473" s="1"/>
    </row>
    <row r="3474" spans="10:11">
      <c r="J3474" s="2"/>
      <c r="K3474" s="1"/>
    </row>
    <row r="3475" spans="10:11">
      <c r="J3475" s="2"/>
      <c r="K3475" s="1"/>
    </row>
    <row r="3476" spans="10:11">
      <c r="J3476" s="2"/>
      <c r="K3476" s="1"/>
    </row>
    <row r="3477" spans="10:11">
      <c r="J3477" s="2"/>
      <c r="K3477" s="1"/>
    </row>
    <row r="3478" spans="10:11">
      <c r="J3478" s="2"/>
      <c r="K3478" s="1"/>
    </row>
    <row r="3479" spans="10:11">
      <c r="J3479" s="2"/>
      <c r="K3479" s="1"/>
    </row>
    <row r="3480" spans="10:11">
      <c r="J3480" s="2"/>
      <c r="K3480" s="1"/>
    </row>
    <row r="3481" spans="10:11">
      <c r="J3481" s="2"/>
      <c r="K3481" s="1"/>
    </row>
    <row r="3482" spans="10:11">
      <c r="J3482" s="2"/>
      <c r="K3482" s="1"/>
    </row>
    <row r="3483" spans="10:11">
      <c r="J3483" s="2"/>
      <c r="K3483" s="1"/>
    </row>
    <row r="3484" spans="10:11">
      <c r="J3484" s="2"/>
      <c r="K3484" s="1"/>
    </row>
    <row r="3485" spans="10:11">
      <c r="J3485" s="2"/>
      <c r="K3485" s="1"/>
    </row>
    <row r="3486" spans="10:11">
      <c r="J3486" s="2"/>
      <c r="K3486" s="1"/>
    </row>
    <row r="3487" spans="10:11">
      <c r="J3487" s="2"/>
      <c r="K3487" s="1"/>
    </row>
    <row r="3488" spans="10:11">
      <c r="J3488" s="2"/>
      <c r="K3488" s="1"/>
    </row>
    <row r="3489" spans="10:11">
      <c r="J3489" s="2"/>
      <c r="K3489" s="1"/>
    </row>
    <row r="3490" spans="10:11">
      <c r="J3490" s="2"/>
      <c r="K3490" s="1"/>
    </row>
    <row r="3491" spans="10:11">
      <c r="J3491" s="2"/>
      <c r="K3491" s="1"/>
    </row>
    <row r="3492" spans="10:11">
      <c r="J3492" s="2"/>
      <c r="K3492" s="1"/>
    </row>
    <row r="3493" spans="10:11">
      <c r="J3493" s="2"/>
      <c r="K3493" s="1"/>
    </row>
    <row r="3494" spans="10:11">
      <c r="J3494" s="2"/>
      <c r="K3494" s="1"/>
    </row>
    <row r="3495" spans="10:11">
      <c r="J3495" s="2"/>
      <c r="K3495" s="1"/>
    </row>
    <row r="3496" spans="10:11">
      <c r="J3496" s="2"/>
      <c r="K3496" s="1"/>
    </row>
    <row r="3497" spans="10:11">
      <c r="J3497" s="2"/>
      <c r="K3497" s="1"/>
    </row>
    <row r="3498" spans="10:11">
      <c r="J3498" s="2"/>
      <c r="K3498" s="1"/>
    </row>
    <row r="3499" spans="10:11">
      <c r="J3499" s="2"/>
      <c r="K3499" s="1"/>
    </row>
    <row r="3500" spans="10:11">
      <c r="J3500" s="2"/>
      <c r="K3500" s="1"/>
    </row>
    <row r="3501" spans="10:11">
      <c r="J3501" s="2"/>
      <c r="K3501" s="1"/>
    </row>
    <row r="3502" spans="10:11">
      <c r="J3502" s="2"/>
      <c r="K3502" s="1"/>
    </row>
    <row r="3503" spans="10:11">
      <c r="J3503" s="2"/>
      <c r="K3503" s="1"/>
    </row>
    <row r="3504" spans="10:11">
      <c r="J3504" s="2"/>
      <c r="K3504" s="1"/>
    </row>
    <row r="3505" spans="10:11">
      <c r="J3505" s="2"/>
      <c r="K3505" s="1"/>
    </row>
    <row r="3506" spans="10:11">
      <c r="J3506" s="2"/>
      <c r="K3506" s="1"/>
    </row>
    <row r="3507" spans="10:11">
      <c r="J3507" s="2"/>
      <c r="K3507" s="1"/>
    </row>
    <row r="3508" spans="10:11">
      <c r="J3508" s="2"/>
      <c r="K3508" s="1"/>
    </row>
    <row r="3509" spans="10:11">
      <c r="J3509" s="2"/>
      <c r="K3509" s="1"/>
    </row>
    <row r="3510" spans="10:11">
      <c r="J3510" s="2"/>
      <c r="K3510" s="1"/>
    </row>
    <row r="3511" spans="10:11">
      <c r="J3511" s="2"/>
      <c r="K3511" s="1"/>
    </row>
    <row r="3512" spans="10:11">
      <c r="J3512" s="2"/>
      <c r="K3512" s="1"/>
    </row>
    <row r="3513" spans="10:11">
      <c r="J3513" s="2"/>
      <c r="K3513" s="1"/>
    </row>
    <row r="3514" spans="10:11">
      <c r="J3514" s="2"/>
      <c r="K3514" s="1"/>
    </row>
    <row r="3515" spans="10:11">
      <c r="J3515" s="2"/>
      <c r="K3515" s="1"/>
    </row>
    <row r="3516" spans="10:11">
      <c r="J3516" s="2"/>
      <c r="K3516" s="1"/>
    </row>
    <row r="3517" spans="10:11">
      <c r="J3517" s="2"/>
      <c r="K3517" s="1"/>
    </row>
    <row r="3518" spans="10:11">
      <c r="J3518" s="2"/>
      <c r="K3518" s="1"/>
    </row>
    <row r="3519" spans="10:11">
      <c r="J3519" s="2"/>
      <c r="K3519" s="1"/>
    </row>
    <row r="3520" spans="10:11">
      <c r="J3520" s="2"/>
      <c r="K3520" s="1"/>
    </row>
    <row r="3521" spans="10:11">
      <c r="J3521" s="2"/>
      <c r="K3521" s="1"/>
    </row>
    <row r="3522" spans="10:11">
      <c r="J3522" s="2"/>
      <c r="K3522" s="1"/>
    </row>
    <row r="3523" spans="10:11">
      <c r="J3523" s="2"/>
      <c r="K3523" s="1"/>
    </row>
    <row r="3524" spans="10:11">
      <c r="J3524" s="2"/>
      <c r="K3524" s="1"/>
    </row>
    <row r="3525" spans="10:11">
      <c r="J3525" s="2"/>
      <c r="K3525" s="1"/>
    </row>
    <row r="3526" spans="10:11">
      <c r="J3526" s="2"/>
      <c r="K3526" s="1"/>
    </row>
    <row r="3527" spans="10:11">
      <c r="J3527" s="2"/>
      <c r="K3527" s="1"/>
    </row>
    <row r="3528" spans="10:11">
      <c r="J3528" s="2"/>
      <c r="K3528" s="1"/>
    </row>
    <row r="3529" spans="10:11">
      <c r="J3529" s="2"/>
      <c r="K3529" s="1"/>
    </row>
    <row r="3530" spans="10:11">
      <c r="J3530" s="2"/>
      <c r="K3530" s="1"/>
    </row>
    <row r="3531" spans="10:11">
      <c r="J3531" s="2"/>
      <c r="K3531" s="1"/>
    </row>
    <row r="3532" spans="10:11">
      <c r="J3532" s="2"/>
      <c r="K3532" s="1"/>
    </row>
    <row r="3533" spans="10:11">
      <c r="J3533" s="2"/>
      <c r="K3533" s="1"/>
    </row>
    <row r="3534" spans="10:11">
      <c r="J3534" s="2"/>
      <c r="K3534" s="1"/>
    </row>
    <row r="3535" spans="10:11">
      <c r="J3535" s="2"/>
      <c r="K3535" s="1"/>
    </row>
    <row r="3536" spans="10:11">
      <c r="J3536" s="2"/>
      <c r="K3536" s="1"/>
    </row>
    <row r="3537" spans="10:11">
      <c r="J3537" s="2"/>
      <c r="K3537" s="1"/>
    </row>
    <row r="3538" spans="10:11">
      <c r="J3538" s="2"/>
      <c r="K3538" s="1"/>
    </row>
    <row r="3539" spans="10:11">
      <c r="J3539" s="2"/>
      <c r="K3539" s="1"/>
    </row>
    <row r="3540" spans="10:11">
      <c r="J3540" s="2"/>
      <c r="K3540" s="1"/>
    </row>
    <row r="3541" spans="10:11">
      <c r="J3541" s="2"/>
      <c r="K3541" s="1"/>
    </row>
    <row r="3542" spans="10:11">
      <c r="J3542" s="2"/>
      <c r="K3542" s="1"/>
    </row>
    <row r="3543" spans="10:11">
      <c r="J3543" s="2"/>
      <c r="K3543" s="1"/>
    </row>
    <row r="3544" spans="10:11">
      <c r="J3544" s="2"/>
      <c r="K3544" s="1"/>
    </row>
    <row r="3545" spans="10:11">
      <c r="J3545" s="2"/>
      <c r="K3545" s="1"/>
    </row>
    <row r="3546" spans="10:11">
      <c r="J3546" s="2"/>
      <c r="K3546" s="1"/>
    </row>
    <row r="3547" spans="10:11">
      <c r="J3547" s="2"/>
      <c r="K3547" s="1"/>
    </row>
    <row r="3548" spans="10:11">
      <c r="J3548" s="2"/>
      <c r="K3548" s="1"/>
    </row>
    <row r="3549" spans="10:11">
      <c r="J3549" s="2"/>
      <c r="K3549" s="1"/>
    </row>
    <row r="3550" spans="10:11">
      <c r="J3550" s="2"/>
      <c r="K3550" s="1"/>
    </row>
    <row r="3551" spans="10:11">
      <c r="J3551" s="2"/>
      <c r="K3551" s="1"/>
    </row>
    <row r="3552" spans="10:11">
      <c r="J3552" s="2"/>
      <c r="K3552" s="1"/>
    </row>
    <row r="3553" spans="10:11">
      <c r="J3553" s="2"/>
      <c r="K3553" s="1"/>
    </row>
    <row r="3554" spans="10:11">
      <c r="J3554" s="2"/>
      <c r="K3554" s="1"/>
    </row>
    <row r="3555" spans="10:11">
      <c r="J3555" s="2"/>
      <c r="K3555" s="1"/>
    </row>
    <row r="3556" spans="10:11">
      <c r="J3556" s="2"/>
      <c r="K3556" s="1"/>
    </row>
    <row r="3557" spans="10:11">
      <c r="J3557" s="2"/>
      <c r="K3557" s="1"/>
    </row>
    <row r="3558" spans="10:11">
      <c r="J3558" s="2"/>
      <c r="K3558" s="1"/>
    </row>
    <row r="3559" spans="10:11">
      <c r="J3559" s="2"/>
      <c r="K3559" s="1"/>
    </row>
    <row r="3560" spans="10:11">
      <c r="J3560" s="2"/>
      <c r="K3560" s="1"/>
    </row>
    <row r="3561" spans="10:11">
      <c r="J3561" s="2"/>
      <c r="K3561" s="1"/>
    </row>
    <row r="3562" spans="10:11">
      <c r="J3562" s="2"/>
      <c r="K3562" s="1"/>
    </row>
    <row r="3563" spans="10:11">
      <c r="J3563" s="2"/>
      <c r="K3563" s="1"/>
    </row>
    <row r="3564" spans="10:11">
      <c r="J3564" s="2"/>
      <c r="K3564" s="1"/>
    </row>
    <row r="3565" spans="10:11">
      <c r="J3565" s="2"/>
      <c r="K3565" s="1"/>
    </row>
    <row r="3566" spans="10:11">
      <c r="J3566" s="2"/>
      <c r="K3566" s="1"/>
    </row>
    <row r="3567" spans="10:11">
      <c r="J3567" s="2"/>
      <c r="K3567" s="1"/>
    </row>
    <row r="3568" spans="10:11">
      <c r="J3568" s="2"/>
      <c r="K3568" s="1"/>
    </row>
    <row r="3569" spans="10:11">
      <c r="J3569" s="2"/>
      <c r="K3569" s="1"/>
    </row>
    <row r="3570" spans="10:11">
      <c r="J3570" s="2"/>
      <c r="K3570" s="1"/>
    </row>
    <row r="3571" spans="10:11">
      <c r="J3571" s="2"/>
      <c r="K3571" s="1"/>
    </row>
    <row r="3572" spans="10:11">
      <c r="J3572" s="2"/>
      <c r="K3572" s="1"/>
    </row>
    <row r="3573" spans="10:11">
      <c r="J3573" s="2"/>
      <c r="K3573" s="1"/>
    </row>
    <row r="3574" spans="10:11">
      <c r="J3574" s="2"/>
      <c r="K3574" s="1"/>
    </row>
    <row r="3575" spans="10:11">
      <c r="J3575" s="2"/>
      <c r="K3575" s="1"/>
    </row>
    <row r="3576" spans="10:11">
      <c r="J3576" s="2"/>
      <c r="K3576" s="1"/>
    </row>
    <row r="3577" spans="10:11">
      <c r="J3577" s="2"/>
      <c r="K3577" s="1"/>
    </row>
    <row r="3578" spans="10:11">
      <c r="J3578" s="2"/>
      <c r="K3578" s="1"/>
    </row>
    <row r="3579" spans="10:11">
      <c r="J3579" s="2"/>
      <c r="K3579" s="1"/>
    </row>
    <row r="3580" spans="10:11">
      <c r="J3580" s="2"/>
      <c r="K3580" s="1"/>
    </row>
    <row r="3581" spans="10:11">
      <c r="J3581" s="2"/>
      <c r="K3581" s="1"/>
    </row>
    <row r="3582" spans="10:11">
      <c r="J3582" s="2"/>
      <c r="K3582" s="1"/>
    </row>
    <row r="3583" spans="10:11">
      <c r="J3583" s="2"/>
      <c r="K3583" s="1"/>
    </row>
    <row r="3584" spans="10:11">
      <c r="J3584" s="2"/>
      <c r="K3584" s="1"/>
    </row>
    <row r="3585" spans="10:11">
      <c r="J3585" s="2"/>
      <c r="K3585" s="1"/>
    </row>
    <row r="3586" spans="10:11">
      <c r="J3586" s="2"/>
      <c r="K3586" s="1"/>
    </row>
    <row r="3587" spans="10:11">
      <c r="J3587" s="2"/>
      <c r="K3587" s="1"/>
    </row>
    <row r="3588" spans="10:11">
      <c r="J3588" s="2"/>
      <c r="K3588" s="1"/>
    </row>
    <row r="3589" spans="10:11">
      <c r="J3589" s="2"/>
      <c r="K3589" s="1"/>
    </row>
    <row r="3590" spans="10:11">
      <c r="J3590" s="2"/>
      <c r="K3590" s="1"/>
    </row>
    <row r="3591" spans="10:11">
      <c r="J3591" s="2"/>
      <c r="K3591" s="1"/>
    </row>
    <row r="3592" spans="10:11">
      <c r="J3592" s="2"/>
      <c r="K3592" s="1"/>
    </row>
    <row r="3593" spans="10:11">
      <c r="J3593" s="2"/>
      <c r="K3593" s="1"/>
    </row>
    <row r="3594" spans="10:11">
      <c r="J3594" s="2"/>
      <c r="K3594" s="1"/>
    </row>
    <row r="3595" spans="10:11">
      <c r="J3595" s="2"/>
      <c r="K3595" s="1"/>
    </row>
    <row r="3596" spans="10:11">
      <c r="J3596" s="2"/>
      <c r="K3596" s="1"/>
    </row>
    <row r="3597" spans="10:11">
      <c r="J3597" s="2"/>
      <c r="K3597" s="1"/>
    </row>
    <row r="3598" spans="10:11">
      <c r="J3598" s="2"/>
      <c r="K3598" s="1"/>
    </row>
    <row r="3599" spans="10:11">
      <c r="J3599" s="2"/>
      <c r="K3599" s="1"/>
    </row>
    <row r="3600" spans="10:11">
      <c r="J3600" s="2"/>
      <c r="K3600" s="1"/>
    </row>
    <row r="3601" spans="10:11">
      <c r="J3601" s="2"/>
      <c r="K3601" s="1"/>
    </row>
    <row r="3602" spans="10:11">
      <c r="J3602" s="2"/>
      <c r="K3602" s="1"/>
    </row>
    <row r="3603" spans="10:11">
      <c r="J3603" s="2"/>
      <c r="K3603" s="1"/>
    </row>
    <row r="3604" spans="10:11">
      <c r="J3604" s="2"/>
      <c r="K3604" s="1"/>
    </row>
    <row r="3605" spans="10:11">
      <c r="J3605" s="2"/>
      <c r="K3605" s="1"/>
    </row>
    <row r="3606" spans="10:11">
      <c r="J3606" s="2"/>
      <c r="K3606" s="1"/>
    </row>
    <row r="3607" spans="10:11">
      <c r="J3607" s="2"/>
      <c r="K3607" s="1"/>
    </row>
    <row r="3608" spans="10:11">
      <c r="J3608" s="2"/>
      <c r="K3608" s="1"/>
    </row>
    <row r="3609" spans="10:11">
      <c r="J3609" s="2"/>
      <c r="K3609" s="1"/>
    </row>
    <row r="3610" spans="10:11">
      <c r="J3610" s="2"/>
      <c r="K3610" s="1"/>
    </row>
    <row r="3611" spans="10:11">
      <c r="J3611" s="2"/>
      <c r="K3611" s="1"/>
    </row>
    <row r="3612" spans="10:11">
      <c r="J3612" s="2"/>
      <c r="K3612" s="1"/>
    </row>
    <row r="3613" spans="10:11">
      <c r="J3613" s="2"/>
      <c r="K3613" s="1"/>
    </row>
    <row r="3614" spans="10:11">
      <c r="J3614" s="2"/>
      <c r="K3614" s="1"/>
    </row>
    <row r="3615" spans="10:11">
      <c r="J3615" s="2"/>
      <c r="K3615" s="1"/>
    </row>
    <row r="3616" spans="10:11">
      <c r="J3616" s="2"/>
      <c r="K3616" s="1"/>
    </row>
    <row r="3617" spans="10:11">
      <c r="J3617" s="2"/>
      <c r="K3617" s="1"/>
    </row>
    <row r="3618" spans="10:11">
      <c r="J3618" s="2"/>
      <c r="K3618" s="1"/>
    </row>
    <row r="3619" spans="10:11">
      <c r="J3619" s="2"/>
      <c r="K3619" s="1"/>
    </row>
    <row r="3620" spans="10:11">
      <c r="J3620" s="2"/>
      <c r="K3620" s="1"/>
    </row>
    <row r="3621" spans="10:11">
      <c r="J3621" s="2"/>
      <c r="K3621" s="1"/>
    </row>
    <row r="3622" spans="10:11">
      <c r="J3622" s="2"/>
      <c r="K3622" s="1"/>
    </row>
    <row r="3623" spans="10:11">
      <c r="J3623" s="2"/>
      <c r="K3623" s="1"/>
    </row>
    <row r="3624" spans="10:11">
      <c r="J3624" s="2"/>
      <c r="K3624" s="1"/>
    </row>
    <row r="3625" spans="10:11">
      <c r="J3625" s="2"/>
      <c r="K3625" s="1"/>
    </row>
    <row r="3626" spans="10:11">
      <c r="J3626" s="2"/>
      <c r="K3626" s="1"/>
    </row>
    <row r="3627" spans="10:11">
      <c r="J3627" s="2"/>
      <c r="K3627" s="1"/>
    </row>
    <row r="3628" spans="10:11">
      <c r="J3628" s="2"/>
      <c r="K3628" s="1"/>
    </row>
    <row r="3629" spans="10:11">
      <c r="J3629" s="2"/>
      <c r="K3629" s="1"/>
    </row>
    <row r="3630" spans="10:11">
      <c r="J3630" s="2"/>
      <c r="K3630" s="1"/>
    </row>
    <row r="3631" spans="10:11">
      <c r="J3631" s="2"/>
      <c r="K3631" s="1"/>
    </row>
    <row r="3632" spans="10:11">
      <c r="J3632" s="2"/>
      <c r="K3632" s="1"/>
    </row>
    <row r="3633" spans="10:11">
      <c r="J3633" s="2"/>
      <c r="K3633" s="1"/>
    </row>
    <row r="3634" spans="10:11">
      <c r="J3634" s="2"/>
      <c r="K3634" s="1"/>
    </row>
    <row r="3635" spans="10:11">
      <c r="J3635" s="2"/>
      <c r="K3635" s="1"/>
    </row>
    <row r="3636" spans="10:11">
      <c r="J3636" s="2"/>
      <c r="K3636" s="1"/>
    </row>
    <row r="3637" spans="10:11">
      <c r="J3637" s="2"/>
      <c r="K3637" s="1"/>
    </row>
    <row r="3638" spans="10:11">
      <c r="J3638" s="2"/>
      <c r="K3638" s="1"/>
    </row>
    <row r="3639" spans="10:11">
      <c r="J3639" s="2"/>
      <c r="K3639" s="1"/>
    </row>
    <row r="3640" spans="10:11">
      <c r="J3640" s="2"/>
      <c r="K3640" s="1"/>
    </row>
    <row r="3641" spans="10:11">
      <c r="J3641" s="2"/>
      <c r="K3641" s="1"/>
    </row>
    <row r="3642" spans="10:11">
      <c r="J3642" s="2"/>
      <c r="K3642" s="1"/>
    </row>
    <row r="3643" spans="10:11">
      <c r="J3643" s="2"/>
      <c r="K3643" s="1"/>
    </row>
    <row r="3644" spans="10:11">
      <c r="J3644" s="2"/>
      <c r="K3644" s="1"/>
    </row>
    <row r="3645" spans="10:11">
      <c r="J3645" s="2"/>
      <c r="K3645" s="1"/>
    </row>
    <row r="3646" spans="10:11">
      <c r="J3646" s="2"/>
      <c r="K3646" s="1"/>
    </row>
    <row r="3647" spans="10:11">
      <c r="J3647" s="2"/>
      <c r="K3647" s="1"/>
    </row>
    <row r="3648" spans="10:11">
      <c r="J3648" s="2"/>
      <c r="K3648" s="1"/>
    </row>
    <row r="3649" spans="10:11">
      <c r="J3649" s="2"/>
      <c r="K3649" s="1"/>
    </row>
    <row r="3650" spans="10:11">
      <c r="J3650" s="2"/>
      <c r="K3650" s="1"/>
    </row>
    <row r="3651" spans="10:11">
      <c r="J3651" s="2"/>
      <c r="K3651" s="1"/>
    </row>
    <row r="3652" spans="10:11">
      <c r="J3652" s="2"/>
      <c r="K3652" s="1"/>
    </row>
    <row r="3653" spans="10:11">
      <c r="J3653" s="2"/>
      <c r="K3653" s="1"/>
    </row>
    <row r="3654" spans="10:11">
      <c r="J3654" s="2"/>
      <c r="K3654" s="1"/>
    </row>
    <row r="3655" spans="10:11">
      <c r="J3655" s="2"/>
      <c r="K3655" s="1"/>
    </row>
    <row r="3656" spans="10:11">
      <c r="J3656" s="2"/>
      <c r="K3656" s="1"/>
    </row>
    <row r="3657" spans="10:11">
      <c r="J3657" s="2"/>
      <c r="K3657" s="1"/>
    </row>
    <row r="3658" spans="10:11">
      <c r="J3658" s="2"/>
      <c r="K3658" s="1"/>
    </row>
    <row r="3659" spans="10:11">
      <c r="J3659" s="2"/>
      <c r="K3659" s="1"/>
    </row>
    <row r="3660" spans="10:11">
      <c r="J3660" s="2"/>
      <c r="K3660" s="1"/>
    </row>
    <row r="3661" spans="10:11">
      <c r="J3661" s="2"/>
      <c r="K3661" s="1"/>
    </row>
    <row r="3662" spans="10:11">
      <c r="J3662" s="2"/>
      <c r="K3662" s="1"/>
    </row>
    <row r="3663" spans="10:11">
      <c r="J3663" s="2"/>
      <c r="K3663" s="1"/>
    </row>
    <row r="3664" spans="10:11">
      <c r="J3664" s="2"/>
      <c r="K3664" s="1"/>
    </row>
    <row r="3665" spans="10:11">
      <c r="J3665" s="2"/>
      <c r="K3665" s="1"/>
    </row>
    <row r="3666" spans="10:11">
      <c r="J3666" s="2"/>
      <c r="K3666" s="1"/>
    </row>
    <row r="3667" spans="10:11">
      <c r="J3667" s="2"/>
      <c r="K3667" s="1"/>
    </row>
    <row r="3668" spans="10:11">
      <c r="J3668" s="2"/>
      <c r="K3668" s="1"/>
    </row>
    <row r="3669" spans="10:11">
      <c r="J3669" s="2"/>
      <c r="K3669" s="1"/>
    </row>
    <row r="3670" spans="10:11">
      <c r="J3670" s="2"/>
      <c r="K3670" s="1"/>
    </row>
    <row r="3671" spans="10:11">
      <c r="J3671" s="2"/>
      <c r="K3671" s="1"/>
    </row>
    <row r="3672" spans="10:11">
      <c r="J3672" s="2"/>
      <c r="K3672" s="1"/>
    </row>
    <row r="3673" spans="10:11">
      <c r="J3673" s="2"/>
      <c r="K3673" s="1"/>
    </row>
    <row r="3674" spans="10:11">
      <c r="J3674" s="2"/>
      <c r="K3674" s="1"/>
    </row>
    <row r="3675" spans="10:11">
      <c r="J3675" s="2"/>
      <c r="K3675" s="1"/>
    </row>
    <row r="3676" spans="10:11">
      <c r="J3676" s="2"/>
      <c r="K3676" s="1"/>
    </row>
    <row r="3677" spans="10:11">
      <c r="J3677" s="2"/>
      <c r="K3677" s="1"/>
    </row>
    <row r="3678" spans="10:11">
      <c r="J3678" s="2"/>
      <c r="K3678" s="1"/>
    </row>
    <row r="3679" spans="10:11">
      <c r="J3679" s="2"/>
      <c r="K3679" s="1"/>
    </row>
    <row r="3680" spans="10:11">
      <c r="J3680" s="2"/>
      <c r="K3680" s="1"/>
    </row>
    <row r="3681" spans="10:11">
      <c r="J3681" s="2"/>
      <c r="K3681" s="1"/>
    </row>
    <row r="3682" spans="10:11">
      <c r="J3682" s="2"/>
      <c r="K3682" s="1"/>
    </row>
    <row r="3683" spans="10:11">
      <c r="J3683" s="2"/>
      <c r="K3683" s="1"/>
    </row>
    <row r="3684" spans="10:11">
      <c r="J3684" s="2"/>
      <c r="K3684" s="1"/>
    </row>
    <row r="3685" spans="10:11">
      <c r="J3685" s="2"/>
      <c r="K3685" s="1"/>
    </row>
    <row r="3686" spans="10:11">
      <c r="J3686" s="2"/>
      <c r="K3686" s="1"/>
    </row>
    <row r="3687" spans="10:11">
      <c r="J3687" s="2"/>
      <c r="K3687" s="1"/>
    </row>
    <row r="3688" spans="10:11">
      <c r="J3688" s="2"/>
      <c r="K3688" s="1"/>
    </row>
    <row r="3689" spans="10:11">
      <c r="J3689" s="2"/>
      <c r="K3689" s="1"/>
    </row>
    <row r="3690" spans="10:11">
      <c r="J3690" s="2"/>
      <c r="K3690" s="1"/>
    </row>
    <row r="3691" spans="10:11">
      <c r="J3691" s="2"/>
      <c r="K3691" s="1"/>
    </row>
    <row r="3692" spans="10:11">
      <c r="J3692" s="2"/>
      <c r="K3692" s="1"/>
    </row>
    <row r="3693" spans="10:11">
      <c r="J3693" s="2"/>
      <c r="K3693" s="1"/>
    </row>
    <row r="3694" spans="10:11">
      <c r="J3694" s="2"/>
      <c r="K3694" s="1"/>
    </row>
    <row r="3695" spans="10:11">
      <c r="J3695" s="2"/>
      <c r="K3695" s="1"/>
    </row>
    <row r="3696" spans="10:11">
      <c r="J3696" s="2"/>
      <c r="K3696" s="1"/>
    </row>
    <row r="3697" spans="10:11">
      <c r="J3697" s="2"/>
      <c r="K3697" s="1"/>
    </row>
    <row r="3698" spans="10:11">
      <c r="J3698" s="2"/>
      <c r="K3698" s="1"/>
    </row>
    <row r="3699" spans="10:11">
      <c r="J3699" s="2"/>
      <c r="K3699" s="1"/>
    </row>
    <row r="3700" spans="10:11">
      <c r="J3700" s="2"/>
      <c r="K3700" s="1"/>
    </row>
    <row r="3701" spans="10:11">
      <c r="J3701" s="2"/>
      <c r="K3701" s="1"/>
    </row>
    <row r="3702" spans="10:11">
      <c r="J3702" s="2"/>
      <c r="K3702" s="1"/>
    </row>
    <row r="3703" spans="10:11">
      <c r="J3703" s="2"/>
      <c r="K3703" s="1"/>
    </row>
    <row r="3704" spans="10:11">
      <c r="J3704" s="2"/>
      <c r="K3704" s="1"/>
    </row>
    <row r="3705" spans="10:11">
      <c r="J3705" s="2"/>
      <c r="K3705" s="1"/>
    </row>
    <row r="3706" spans="10:11">
      <c r="J3706" s="2"/>
      <c r="K3706" s="1"/>
    </row>
    <row r="3707" spans="10:11">
      <c r="J3707" s="2"/>
      <c r="K3707" s="1"/>
    </row>
    <row r="3708" spans="10:11">
      <c r="J3708" s="2"/>
      <c r="K3708" s="1"/>
    </row>
    <row r="3709" spans="10:11">
      <c r="J3709" s="2"/>
      <c r="K3709" s="1"/>
    </row>
    <row r="3710" spans="10:11">
      <c r="J3710" s="2"/>
      <c r="K3710" s="1"/>
    </row>
    <row r="3711" spans="10:11">
      <c r="J3711" s="2"/>
      <c r="K3711" s="1"/>
    </row>
    <row r="3712" spans="10:11">
      <c r="J3712" s="2"/>
      <c r="K3712" s="1"/>
    </row>
    <row r="3713" spans="10:11">
      <c r="J3713" s="2"/>
      <c r="K3713" s="1"/>
    </row>
    <row r="3714" spans="10:11">
      <c r="J3714" s="2"/>
      <c r="K3714" s="1"/>
    </row>
    <row r="3715" spans="10:11">
      <c r="J3715" s="2"/>
      <c r="K3715" s="1"/>
    </row>
    <row r="3716" spans="10:11">
      <c r="J3716" s="2"/>
      <c r="K3716" s="1"/>
    </row>
    <row r="3717" spans="10:11">
      <c r="J3717" s="2"/>
      <c r="K3717" s="1"/>
    </row>
    <row r="3718" spans="10:11">
      <c r="J3718" s="2"/>
      <c r="K3718" s="1"/>
    </row>
    <row r="3719" spans="10:11">
      <c r="J3719" s="2"/>
      <c r="K3719" s="1"/>
    </row>
    <row r="3720" spans="10:11">
      <c r="J3720" s="2"/>
      <c r="K3720" s="1"/>
    </row>
    <row r="3721" spans="10:11">
      <c r="J3721" s="2"/>
      <c r="K3721" s="1"/>
    </row>
    <row r="3722" spans="10:11">
      <c r="J3722" s="2"/>
      <c r="K3722" s="1"/>
    </row>
    <row r="3723" spans="10:11">
      <c r="J3723" s="2"/>
      <c r="K3723" s="1"/>
    </row>
    <row r="3724" spans="10:11">
      <c r="J3724" s="2"/>
      <c r="K3724" s="1"/>
    </row>
    <row r="3725" spans="10:11">
      <c r="J3725" s="2"/>
      <c r="K3725" s="1"/>
    </row>
    <row r="3726" spans="10:11">
      <c r="J3726" s="2"/>
      <c r="K3726" s="1"/>
    </row>
    <row r="3727" spans="10:11">
      <c r="J3727" s="2"/>
      <c r="K3727" s="1"/>
    </row>
    <row r="3728" spans="10:11">
      <c r="J3728" s="2"/>
      <c r="K3728" s="1"/>
    </row>
    <row r="3729" spans="10:11">
      <c r="J3729" s="2"/>
      <c r="K3729" s="1"/>
    </row>
    <row r="3730" spans="10:11">
      <c r="J3730" s="2"/>
      <c r="K3730" s="1"/>
    </row>
    <row r="3731" spans="10:11">
      <c r="J3731" s="2"/>
      <c r="K3731" s="1"/>
    </row>
    <row r="3732" spans="10:11">
      <c r="J3732" s="2"/>
      <c r="K3732" s="1"/>
    </row>
    <row r="3733" spans="10:11">
      <c r="J3733" s="2"/>
      <c r="K3733" s="1"/>
    </row>
    <row r="3734" spans="10:11">
      <c r="J3734" s="2"/>
      <c r="K3734" s="1"/>
    </row>
    <row r="3735" spans="10:11">
      <c r="J3735" s="2"/>
      <c r="K3735" s="1"/>
    </row>
    <row r="3736" spans="10:11">
      <c r="J3736" s="2"/>
      <c r="K3736" s="1"/>
    </row>
    <row r="3737" spans="10:11">
      <c r="J3737" s="2"/>
      <c r="K3737" s="1"/>
    </row>
    <row r="3738" spans="10:11">
      <c r="J3738" s="2"/>
      <c r="K3738" s="1"/>
    </row>
    <row r="3739" spans="10:11">
      <c r="J3739" s="2"/>
      <c r="K3739" s="1"/>
    </row>
    <row r="3740" spans="10:11">
      <c r="J3740" s="2"/>
      <c r="K3740" s="1"/>
    </row>
    <row r="3741" spans="10:11">
      <c r="J3741" s="2"/>
      <c r="K3741" s="1"/>
    </row>
    <row r="3742" spans="10:11">
      <c r="J3742" s="2"/>
      <c r="K3742" s="1"/>
    </row>
    <row r="3743" spans="10:11">
      <c r="J3743" s="2"/>
      <c r="K3743" s="1"/>
    </row>
    <row r="3744" spans="10:11">
      <c r="J3744" s="2"/>
      <c r="K3744" s="1"/>
    </row>
    <row r="3745" spans="10:11">
      <c r="J3745" s="2"/>
      <c r="K3745" s="1"/>
    </row>
    <row r="3746" spans="10:11">
      <c r="J3746" s="2"/>
      <c r="K3746" s="1"/>
    </row>
    <row r="3747" spans="10:11">
      <c r="J3747" s="2"/>
      <c r="K3747" s="1"/>
    </row>
    <row r="3748" spans="10:11">
      <c r="J3748" s="2"/>
      <c r="K3748" s="1"/>
    </row>
    <row r="3749" spans="10:11">
      <c r="J3749" s="2"/>
      <c r="K3749" s="1"/>
    </row>
    <row r="3750" spans="10:11">
      <c r="J3750" s="2"/>
      <c r="K3750" s="1"/>
    </row>
    <row r="3751" spans="10:11">
      <c r="J3751" s="2"/>
      <c r="K3751" s="1"/>
    </row>
    <row r="3752" spans="10:11">
      <c r="J3752" s="2"/>
      <c r="K3752" s="1"/>
    </row>
    <row r="3753" spans="10:11">
      <c r="J3753" s="2"/>
      <c r="K3753" s="1"/>
    </row>
    <row r="3754" spans="10:11">
      <c r="J3754" s="2"/>
      <c r="K3754" s="1"/>
    </row>
    <row r="3755" spans="10:11">
      <c r="J3755" s="2"/>
      <c r="K3755" s="1"/>
    </row>
    <row r="3756" spans="10:11">
      <c r="J3756" s="2"/>
      <c r="K3756" s="1"/>
    </row>
    <row r="3757" spans="10:11">
      <c r="J3757" s="2"/>
      <c r="K3757" s="1"/>
    </row>
    <row r="3758" spans="10:11">
      <c r="J3758" s="2"/>
      <c r="K3758" s="1"/>
    </row>
    <row r="3759" spans="10:11">
      <c r="J3759" s="2"/>
      <c r="K3759" s="1"/>
    </row>
    <row r="3760" spans="10:11">
      <c r="J3760" s="2"/>
      <c r="K3760" s="1"/>
    </row>
    <row r="3761" spans="10:11">
      <c r="J3761" s="2"/>
      <c r="K3761" s="1"/>
    </row>
    <row r="3762" spans="10:11">
      <c r="J3762" s="2"/>
      <c r="K3762" s="1"/>
    </row>
    <row r="3763" spans="10:11">
      <c r="J3763" s="2"/>
      <c r="K3763" s="1"/>
    </row>
    <row r="3764" spans="10:11">
      <c r="J3764" s="2"/>
      <c r="K3764" s="1"/>
    </row>
    <row r="3765" spans="10:11">
      <c r="J3765" s="2"/>
      <c r="K3765" s="1"/>
    </row>
    <row r="3766" spans="10:11">
      <c r="J3766" s="2"/>
      <c r="K3766" s="1"/>
    </row>
    <row r="3767" spans="10:11">
      <c r="J3767" s="2"/>
      <c r="K3767" s="1"/>
    </row>
    <row r="3768" spans="10:11">
      <c r="J3768" s="2"/>
      <c r="K3768" s="1"/>
    </row>
    <row r="3769" spans="10:11">
      <c r="J3769" s="2"/>
      <c r="K3769" s="1"/>
    </row>
    <row r="3770" spans="10:11">
      <c r="J3770" s="2"/>
      <c r="K3770" s="1"/>
    </row>
    <row r="3771" spans="10:11">
      <c r="J3771" s="2"/>
      <c r="K3771" s="1"/>
    </row>
    <row r="3772" spans="10:11">
      <c r="J3772" s="2"/>
      <c r="K3772" s="1"/>
    </row>
    <row r="3773" spans="10:11">
      <c r="J3773" s="2"/>
      <c r="K3773" s="1"/>
    </row>
    <row r="3774" spans="10:11">
      <c r="J3774" s="2"/>
      <c r="K3774" s="1"/>
    </row>
    <row r="3775" spans="10:11">
      <c r="J3775" s="2"/>
      <c r="K3775" s="1"/>
    </row>
    <row r="3776" spans="10:11">
      <c r="J3776" s="2"/>
      <c r="K3776" s="1"/>
    </row>
    <row r="3777" spans="10:11">
      <c r="J3777" s="2"/>
      <c r="K3777" s="1"/>
    </row>
    <row r="3778" spans="10:11">
      <c r="J3778" s="2"/>
      <c r="K3778" s="1"/>
    </row>
    <row r="3779" spans="10:11">
      <c r="J3779" s="2"/>
      <c r="K3779" s="1"/>
    </row>
    <row r="3780" spans="10:11">
      <c r="J3780" s="2"/>
      <c r="K3780" s="1"/>
    </row>
    <row r="3781" spans="10:11">
      <c r="J3781" s="2"/>
      <c r="K3781" s="1"/>
    </row>
    <row r="3782" spans="10:11">
      <c r="J3782" s="2"/>
      <c r="K3782" s="1"/>
    </row>
    <row r="3783" spans="10:11">
      <c r="J3783" s="2"/>
      <c r="K3783" s="1"/>
    </row>
    <row r="3784" spans="10:11">
      <c r="J3784" s="2"/>
      <c r="K3784" s="1"/>
    </row>
    <row r="3785" spans="10:11">
      <c r="J3785" s="2"/>
      <c r="K3785" s="1"/>
    </row>
    <row r="3786" spans="10:11">
      <c r="J3786" s="2"/>
      <c r="K3786" s="1"/>
    </row>
    <row r="3787" spans="10:11">
      <c r="J3787" s="2"/>
      <c r="K3787" s="1"/>
    </row>
    <row r="3788" spans="10:11">
      <c r="J3788" s="2"/>
      <c r="K3788" s="1"/>
    </row>
    <row r="3789" spans="10:11">
      <c r="J3789" s="2"/>
      <c r="K3789" s="1"/>
    </row>
    <row r="3790" spans="10:11">
      <c r="J3790" s="2"/>
      <c r="K3790" s="1"/>
    </row>
    <row r="3791" spans="10:11">
      <c r="J3791" s="2"/>
      <c r="K3791" s="1"/>
    </row>
    <row r="3792" spans="10:11">
      <c r="J3792" s="2"/>
      <c r="K3792" s="1"/>
    </row>
    <row r="3793" spans="10:11">
      <c r="J3793" s="2"/>
      <c r="K3793" s="1"/>
    </row>
    <row r="3794" spans="10:11">
      <c r="J3794" s="2"/>
      <c r="K3794" s="1"/>
    </row>
    <row r="3795" spans="10:11">
      <c r="J3795" s="2"/>
      <c r="K3795" s="1"/>
    </row>
    <row r="3796" spans="10:11">
      <c r="J3796" s="2"/>
      <c r="K3796" s="1"/>
    </row>
    <row r="3797" spans="10:11">
      <c r="J3797" s="2"/>
      <c r="K3797" s="1"/>
    </row>
    <row r="3798" spans="10:11">
      <c r="J3798" s="2"/>
      <c r="K3798" s="1"/>
    </row>
    <row r="3799" spans="10:11">
      <c r="J3799" s="2"/>
      <c r="K3799" s="1"/>
    </row>
    <row r="3800" spans="10:11">
      <c r="J3800" s="2"/>
      <c r="K3800" s="1"/>
    </row>
    <row r="3801" spans="10:11">
      <c r="J3801" s="2"/>
      <c r="K3801" s="1"/>
    </row>
    <row r="3802" spans="10:11">
      <c r="J3802" s="2"/>
      <c r="K3802" s="1"/>
    </row>
    <row r="3803" spans="10:11">
      <c r="J3803" s="2"/>
      <c r="K3803" s="1"/>
    </row>
    <row r="3804" spans="10:11">
      <c r="J3804" s="2"/>
      <c r="K3804" s="1"/>
    </row>
    <row r="3805" spans="10:11">
      <c r="J3805" s="2"/>
      <c r="K3805" s="1"/>
    </row>
    <row r="3806" spans="10:11">
      <c r="J3806" s="2"/>
      <c r="K3806" s="1"/>
    </row>
    <row r="3807" spans="10:11">
      <c r="J3807" s="2"/>
      <c r="K3807" s="1"/>
    </row>
    <row r="3808" spans="10:11">
      <c r="J3808" s="2"/>
      <c r="K3808" s="1"/>
    </row>
    <row r="3809" spans="10:11">
      <c r="J3809" s="2"/>
      <c r="K3809" s="1"/>
    </row>
    <row r="3810" spans="10:11">
      <c r="J3810" s="2"/>
      <c r="K3810" s="1"/>
    </row>
    <row r="3811" spans="10:11">
      <c r="J3811" s="2"/>
      <c r="K3811" s="1"/>
    </row>
    <row r="3812" spans="10:11">
      <c r="J3812" s="2"/>
      <c r="K3812" s="1"/>
    </row>
    <row r="3813" spans="10:11">
      <c r="J3813" s="2"/>
      <c r="K3813" s="1"/>
    </row>
    <row r="3814" spans="10:11">
      <c r="J3814" s="2"/>
      <c r="K3814" s="1"/>
    </row>
    <row r="3815" spans="10:11">
      <c r="J3815" s="2"/>
      <c r="K3815" s="1"/>
    </row>
    <row r="3816" spans="10:11">
      <c r="J3816" s="2"/>
      <c r="K3816" s="1"/>
    </row>
    <row r="3817" spans="10:11">
      <c r="J3817" s="2"/>
      <c r="K3817" s="1"/>
    </row>
    <row r="3818" spans="10:11">
      <c r="J3818" s="2"/>
      <c r="K3818" s="1"/>
    </row>
    <row r="3819" spans="10:11">
      <c r="J3819" s="2"/>
      <c r="K3819" s="1"/>
    </row>
    <row r="3820" spans="10:11">
      <c r="J3820" s="2"/>
      <c r="K3820" s="1"/>
    </row>
    <row r="3821" spans="10:11">
      <c r="J3821" s="2"/>
      <c r="K3821" s="1"/>
    </row>
    <row r="3822" spans="10:11">
      <c r="J3822" s="2"/>
      <c r="K3822" s="1"/>
    </row>
    <row r="3823" spans="10:11">
      <c r="J3823" s="2"/>
      <c r="K3823" s="1"/>
    </row>
    <row r="3824" spans="10:11">
      <c r="J3824" s="2"/>
      <c r="K3824" s="1"/>
    </row>
    <row r="3825" spans="10:11">
      <c r="J3825" s="2"/>
      <c r="K3825" s="1"/>
    </row>
    <row r="3826" spans="10:11">
      <c r="J3826" s="2"/>
      <c r="K3826" s="1"/>
    </row>
    <row r="3827" spans="10:11">
      <c r="J3827" s="2"/>
      <c r="K3827" s="1"/>
    </row>
    <row r="3828" spans="10:11">
      <c r="J3828" s="2"/>
      <c r="K3828" s="1"/>
    </row>
    <row r="3829" spans="10:11">
      <c r="J3829" s="2"/>
      <c r="K3829" s="1"/>
    </row>
    <row r="3830" spans="10:11">
      <c r="J3830" s="2"/>
      <c r="K3830" s="1"/>
    </row>
    <row r="3831" spans="10:11">
      <c r="J3831" s="2"/>
      <c r="K3831" s="1"/>
    </row>
    <row r="3832" spans="10:11">
      <c r="J3832" s="2"/>
      <c r="K3832" s="1"/>
    </row>
    <row r="3833" spans="10:11">
      <c r="J3833" s="2"/>
      <c r="K3833" s="1"/>
    </row>
    <row r="3834" spans="10:11">
      <c r="J3834" s="2"/>
      <c r="K3834" s="1"/>
    </row>
    <row r="3835" spans="10:11">
      <c r="J3835" s="2"/>
      <c r="K3835" s="1"/>
    </row>
    <row r="3836" spans="10:11">
      <c r="J3836" s="2"/>
      <c r="K3836" s="1"/>
    </row>
    <row r="3837" spans="10:11">
      <c r="J3837" s="2"/>
      <c r="K3837" s="1"/>
    </row>
    <row r="3838" spans="10:11">
      <c r="J3838" s="2"/>
      <c r="K3838" s="1"/>
    </row>
    <row r="3839" spans="10:11">
      <c r="J3839" s="2"/>
      <c r="K3839" s="1"/>
    </row>
    <row r="3840" spans="10:11">
      <c r="J3840" s="2"/>
      <c r="K3840" s="1"/>
    </row>
    <row r="3841" spans="10:11">
      <c r="J3841" s="2"/>
      <c r="K3841" s="1"/>
    </row>
    <row r="3842" spans="10:11">
      <c r="J3842" s="2"/>
      <c r="K3842" s="1"/>
    </row>
    <row r="3843" spans="10:11">
      <c r="J3843" s="2"/>
      <c r="K3843" s="1"/>
    </row>
    <row r="3844" spans="10:11">
      <c r="J3844" s="2"/>
      <c r="K3844" s="1"/>
    </row>
    <row r="3845" spans="10:11">
      <c r="J3845" s="2"/>
      <c r="K3845" s="1"/>
    </row>
    <row r="3846" spans="10:11">
      <c r="J3846" s="2"/>
      <c r="K3846" s="1"/>
    </row>
    <row r="3847" spans="10:11">
      <c r="J3847" s="2"/>
      <c r="K3847" s="1"/>
    </row>
    <row r="3848" spans="10:11">
      <c r="J3848" s="2"/>
      <c r="K3848" s="1"/>
    </row>
    <row r="3849" spans="10:11">
      <c r="J3849" s="2"/>
      <c r="K3849" s="1"/>
    </row>
    <row r="3850" spans="10:11">
      <c r="J3850" s="2"/>
      <c r="K3850" s="1"/>
    </row>
    <row r="3851" spans="10:11">
      <c r="J3851" s="2"/>
      <c r="K3851" s="1"/>
    </row>
    <row r="3852" spans="10:11">
      <c r="J3852" s="2"/>
      <c r="K3852" s="1"/>
    </row>
    <row r="3853" spans="10:11">
      <c r="J3853" s="2"/>
      <c r="K3853" s="1"/>
    </row>
    <row r="3854" spans="10:11">
      <c r="J3854" s="2"/>
      <c r="K3854" s="1"/>
    </row>
    <row r="3855" spans="10:11">
      <c r="J3855" s="2"/>
      <c r="K3855" s="1"/>
    </row>
    <row r="3856" spans="10:11">
      <c r="J3856" s="2"/>
      <c r="K3856" s="1"/>
    </row>
    <row r="3857" spans="10:11">
      <c r="J3857" s="2"/>
      <c r="K3857" s="1"/>
    </row>
    <row r="3858" spans="10:11">
      <c r="J3858" s="2"/>
      <c r="K3858" s="1"/>
    </row>
    <row r="3859" spans="10:11">
      <c r="J3859" s="2"/>
      <c r="K3859" s="1"/>
    </row>
    <row r="3860" spans="10:11">
      <c r="J3860" s="2"/>
      <c r="K3860" s="1"/>
    </row>
    <row r="3861" spans="10:11">
      <c r="J3861" s="2"/>
      <c r="K3861" s="1"/>
    </row>
    <row r="3862" spans="10:11">
      <c r="J3862" s="2"/>
      <c r="K3862" s="1"/>
    </row>
    <row r="3863" spans="10:11">
      <c r="J3863" s="2"/>
      <c r="K3863" s="1"/>
    </row>
    <row r="3864" spans="10:11">
      <c r="J3864" s="2"/>
      <c r="K3864" s="1"/>
    </row>
    <row r="3865" spans="10:11">
      <c r="J3865" s="2"/>
      <c r="K3865" s="1"/>
    </row>
    <row r="3866" spans="10:11">
      <c r="J3866" s="2"/>
      <c r="K3866" s="1"/>
    </row>
    <row r="3867" spans="10:11">
      <c r="J3867" s="2"/>
      <c r="K3867" s="1"/>
    </row>
    <row r="3868" spans="10:11">
      <c r="J3868" s="2"/>
      <c r="K3868" s="1"/>
    </row>
    <row r="3869" spans="10:11">
      <c r="J3869" s="2"/>
      <c r="K3869" s="1"/>
    </row>
    <row r="3870" spans="10:11">
      <c r="J3870" s="2"/>
      <c r="K3870" s="1"/>
    </row>
    <row r="3871" spans="10:11">
      <c r="J3871" s="2"/>
      <c r="K3871" s="1"/>
    </row>
    <row r="3872" spans="10:11">
      <c r="J3872" s="2"/>
      <c r="K3872" s="1"/>
    </row>
    <row r="3873" spans="10:11">
      <c r="J3873" s="2"/>
      <c r="K3873" s="1"/>
    </row>
    <row r="3874" spans="10:11">
      <c r="J3874" s="2"/>
      <c r="K3874" s="1"/>
    </row>
    <row r="3875" spans="10:11">
      <c r="J3875" s="2"/>
      <c r="K3875" s="1"/>
    </row>
    <row r="3876" spans="10:11">
      <c r="J3876" s="2"/>
      <c r="K3876" s="1"/>
    </row>
    <row r="3877" spans="10:11">
      <c r="J3877" s="2"/>
      <c r="K3877" s="1"/>
    </row>
    <row r="3878" spans="10:11">
      <c r="J3878" s="2"/>
      <c r="K3878" s="1"/>
    </row>
    <row r="3879" spans="10:11">
      <c r="J3879" s="2"/>
      <c r="K3879" s="1"/>
    </row>
    <row r="3880" spans="10:11">
      <c r="J3880" s="2"/>
      <c r="K3880" s="1"/>
    </row>
    <row r="3881" spans="10:11">
      <c r="J3881" s="2"/>
      <c r="K3881" s="1"/>
    </row>
    <row r="3882" spans="10:11">
      <c r="J3882" s="2"/>
      <c r="K3882" s="1"/>
    </row>
    <row r="3883" spans="10:11">
      <c r="J3883" s="2"/>
      <c r="K3883" s="1"/>
    </row>
    <row r="3884" spans="10:11">
      <c r="J3884" s="2"/>
      <c r="K3884" s="1"/>
    </row>
    <row r="3885" spans="10:11">
      <c r="J3885" s="2"/>
      <c r="K3885" s="1"/>
    </row>
    <row r="3886" spans="10:11">
      <c r="J3886" s="2"/>
      <c r="K3886" s="1"/>
    </row>
    <row r="3887" spans="10:11">
      <c r="J3887" s="2"/>
      <c r="K3887" s="1"/>
    </row>
    <row r="3888" spans="10:11">
      <c r="J3888" s="2"/>
      <c r="K3888" s="1"/>
    </row>
    <row r="3889" spans="10:11">
      <c r="J3889" s="2"/>
      <c r="K3889" s="1"/>
    </row>
    <row r="3890" spans="10:11">
      <c r="J3890" s="2"/>
      <c r="K3890" s="1"/>
    </row>
    <row r="3891" spans="10:11">
      <c r="J3891" s="2"/>
      <c r="K3891" s="1"/>
    </row>
    <row r="3892" spans="10:11">
      <c r="J3892" s="2"/>
      <c r="K3892" s="1"/>
    </row>
    <row r="3893" spans="10:11">
      <c r="J3893" s="2"/>
      <c r="K3893" s="1"/>
    </row>
    <row r="3894" spans="10:11">
      <c r="J3894" s="2"/>
      <c r="K3894" s="1"/>
    </row>
    <row r="3895" spans="10:11">
      <c r="J3895" s="2"/>
      <c r="K3895" s="1"/>
    </row>
    <row r="3896" spans="10:11">
      <c r="J3896" s="2"/>
      <c r="K3896" s="1"/>
    </row>
    <row r="3897" spans="10:11">
      <c r="J3897" s="2"/>
      <c r="K3897" s="1"/>
    </row>
    <row r="3898" spans="10:11">
      <c r="J3898" s="2"/>
      <c r="K3898" s="1"/>
    </row>
    <row r="3899" spans="10:11">
      <c r="J3899" s="2"/>
      <c r="K3899" s="1"/>
    </row>
    <row r="3900" spans="10:11">
      <c r="J3900" s="2"/>
      <c r="K3900" s="1"/>
    </row>
    <row r="3901" spans="10:11">
      <c r="J3901" s="2"/>
      <c r="K3901" s="1"/>
    </row>
    <row r="3902" spans="10:11">
      <c r="J3902" s="2"/>
      <c r="K3902" s="1"/>
    </row>
    <row r="3903" spans="10:11">
      <c r="J3903" s="2"/>
      <c r="K3903" s="1"/>
    </row>
    <row r="3904" spans="10:11">
      <c r="J3904" s="2"/>
      <c r="K3904" s="1"/>
    </row>
    <row r="3905" spans="10:11">
      <c r="J3905" s="2"/>
      <c r="K3905" s="1"/>
    </row>
    <row r="3906" spans="10:11">
      <c r="J3906" s="2"/>
      <c r="K3906" s="1"/>
    </row>
    <row r="3907" spans="10:11">
      <c r="J3907" s="2"/>
      <c r="K3907" s="1"/>
    </row>
    <row r="3908" spans="10:11">
      <c r="J3908" s="2"/>
      <c r="K3908" s="1"/>
    </row>
    <row r="3909" spans="10:11">
      <c r="J3909" s="2"/>
      <c r="K3909" s="1"/>
    </row>
    <row r="3910" spans="10:11">
      <c r="J3910" s="2"/>
      <c r="K3910" s="1"/>
    </row>
    <row r="3911" spans="10:11">
      <c r="J3911" s="2"/>
      <c r="K3911" s="1"/>
    </row>
    <row r="3912" spans="10:11">
      <c r="J3912" s="2"/>
      <c r="K3912" s="1"/>
    </row>
    <row r="3913" spans="10:11">
      <c r="J3913" s="2"/>
      <c r="K3913" s="1"/>
    </row>
    <row r="3914" spans="10:11">
      <c r="J3914" s="2"/>
      <c r="K3914" s="1"/>
    </row>
    <row r="3915" spans="10:11">
      <c r="J3915" s="2"/>
      <c r="K3915" s="1"/>
    </row>
    <row r="3916" spans="10:11">
      <c r="J3916" s="2"/>
      <c r="K3916" s="1"/>
    </row>
    <row r="3917" spans="10:11">
      <c r="J3917" s="2"/>
      <c r="K3917" s="1"/>
    </row>
    <row r="3918" spans="10:11">
      <c r="J3918" s="2"/>
      <c r="K3918" s="1"/>
    </row>
    <row r="3919" spans="10:11">
      <c r="J3919" s="2"/>
      <c r="K3919" s="1"/>
    </row>
    <row r="3920" spans="10:11">
      <c r="J3920" s="2"/>
      <c r="K3920" s="1"/>
    </row>
    <row r="3921" spans="10:11">
      <c r="J3921" s="2"/>
      <c r="K3921" s="1"/>
    </row>
    <row r="3922" spans="10:11">
      <c r="J3922" s="2"/>
      <c r="K3922" s="1"/>
    </row>
    <row r="3923" spans="10:11">
      <c r="J3923" s="2"/>
      <c r="K3923" s="1"/>
    </row>
    <row r="3924" spans="10:11">
      <c r="J3924" s="2"/>
      <c r="K3924" s="1"/>
    </row>
    <row r="3925" spans="10:11">
      <c r="J3925" s="2"/>
      <c r="K3925" s="1"/>
    </row>
    <row r="3926" spans="10:11">
      <c r="J3926" s="2"/>
      <c r="K3926" s="1"/>
    </row>
    <row r="3927" spans="10:11">
      <c r="J3927" s="2"/>
      <c r="K3927" s="1"/>
    </row>
    <row r="3928" spans="10:11">
      <c r="J3928" s="2"/>
      <c r="K3928" s="1"/>
    </row>
    <row r="3929" spans="10:11">
      <c r="J3929" s="2"/>
      <c r="K3929" s="1"/>
    </row>
    <row r="3930" spans="10:11">
      <c r="J3930" s="2"/>
      <c r="K3930" s="1"/>
    </row>
    <row r="3931" spans="10:11">
      <c r="J3931" s="2"/>
      <c r="K3931" s="1"/>
    </row>
    <row r="3932" spans="10:11">
      <c r="J3932" s="2"/>
      <c r="K3932" s="1"/>
    </row>
    <row r="3933" spans="10:11">
      <c r="J3933" s="2"/>
      <c r="K3933" s="1"/>
    </row>
    <row r="3934" spans="10:11">
      <c r="J3934" s="2"/>
      <c r="K3934" s="1"/>
    </row>
    <row r="3935" spans="10:11">
      <c r="J3935" s="2"/>
      <c r="K3935" s="1"/>
    </row>
    <row r="3936" spans="10:11">
      <c r="J3936" s="2"/>
      <c r="K3936" s="1"/>
    </row>
    <row r="3937" spans="10:11">
      <c r="J3937" s="2"/>
      <c r="K3937" s="1"/>
    </row>
    <row r="3938" spans="10:11">
      <c r="J3938" s="2"/>
      <c r="K3938" s="1"/>
    </row>
    <row r="3939" spans="10:11">
      <c r="J3939" s="2"/>
      <c r="K3939" s="1"/>
    </row>
    <row r="3940" spans="10:11">
      <c r="J3940" s="2"/>
      <c r="K3940" s="1"/>
    </row>
    <row r="3941" spans="10:11">
      <c r="J3941" s="2"/>
      <c r="K3941" s="1"/>
    </row>
    <row r="3942" spans="10:11">
      <c r="J3942" s="2"/>
      <c r="K3942" s="1"/>
    </row>
    <row r="3943" spans="10:11">
      <c r="J3943" s="2"/>
      <c r="K3943" s="1"/>
    </row>
    <row r="3944" spans="10:11">
      <c r="J3944" s="2"/>
      <c r="K3944" s="1"/>
    </row>
    <row r="3945" spans="10:11">
      <c r="J3945" s="2"/>
      <c r="K3945" s="1"/>
    </row>
    <row r="3946" spans="10:11">
      <c r="J3946" s="2"/>
      <c r="K3946" s="1"/>
    </row>
    <row r="3947" spans="10:11">
      <c r="J3947" s="2"/>
      <c r="K3947" s="1"/>
    </row>
    <row r="3948" spans="10:11">
      <c r="J3948" s="2"/>
      <c r="K3948" s="1"/>
    </row>
    <row r="3949" spans="10:11">
      <c r="J3949" s="2"/>
      <c r="K3949" s="1"/>
    </row>
    <row r="3950" spans="10:11">
      <c r="J3950" s="2"/>
      <c r="K3950" s="1"/>
    </row>
    <row r="3951" spans="10:11">
      <c r="J3951" s="2"/>
      <c r="K3951" s="1"/>
    </row>
    <row r="3952" spans="10:11">
      <c r="J3952" s="2"/>
      <c r="K3952" s="1"/>
    </row>
    <row r="3953" spans="10:11">
      <c r="J3953" s="2"/>
      <c r="K3953" s="1"/>
    </row>
    <row r="3954" spans="10:11">
      <c r="J3954" s="2"/>
      <c r="K3954" s="1"/>
    </row>
    <row r="3955" spans="10:11">
      <c r="J3955" s="2"/>
      <c r="K3955" s="1"/>
    </row>
    <row r="3956" spans="10:11">
      <c r="J3956" s="2"/>
      <c r="K3956" s="1"/>
    </row>
    <row r="3957" spans="10:11">
      <c r="J3957" s="2"/>
      <c r="K3957" s="1"/>
    </row>
    <row r="3958" spans="10:11">
      <c r="J3958" s="2"/>
      <c r="K3958" s="1"/>
    </row>
    <row r="3959" spans="10:11">
      <c r="J3959" s="2"/>
      <c r="K3959" s="1"/>
    </row>
    <row r="3960" spans="10:11">
      <c r="J3960" s="2"/>
      <c r="K3960" s="1"/>
    </row>
    <row r="3961" spans="10:11">
      <c r="J3961" s="2"/>
      <c r="K3961" s="1"/>
    </row>
    <row r="3962" spans="10:11">
      <c r="J3962" s="2"/>
      <c r="K3962" s="1"/>
    </row>
    <row r="3963" spans="10:11">
      <c r="J3963" s="2"/>
      <c r="K3963" s="1"/>
    </row>
    <row r="3964" spans="10:11">
      <c r="J3964" s="2"/>
      <c r="K3964" s="1"/>
    </row>
    <row r="3965" spans="10:11">
      <c r="J3965" s="2"/>
      <c r="K3965" s="1"/>
    </row>
    <row r="3966" spans="10:11">
      <c r="J3966" s="2"/>
      <c r="K3966" s="1"/>
    </row>
    <row r="3967" spans="10:11">
      <c r="J3967" s="2"/>
      <c r="K3967" s="1"/>
    </row>
    <row r="3968" spans="10:11">
      <c r="J3968" s="2"/>
      <c r="K3968" s="1"/>
    </row>
    <row r="3969" spans="10:11">
      <c r="J3969" s="2"/>
      <c r="K3969" s="1"/>
    </row>
    <row r="3970" spans="10:11">
      <c r="J3970" s="2"/>
      <c r="K3970" s="1"/>
    </row>
    <row r="3971" spans="10:11">
      <c r="J3971" s="2"/>
      <c r="K3971" s="1"/>
    </row>
    <row r="3972" spans="10:11">
      <c r="J3972" s="2"/>
      <c r="K3972" s="1"/>
    </row>
    <row r="3973" spans="10:11">
      <c r="J3973" s="2"/>
      <c r="K3973" s="1"/>
    </row>
    <row r="3974" spans="10:11">
      <c r="J3974" s="2"/>
      <c r="K3974" s="1"/>
    </row>
    <row r="3975" spans="10:11">
      <c r="J3975" s="2"/>
      <c r="K3975" s="1"/>
    </row>
    <row r="3976" spans="10:11">
      <c r="J3976" s="2"/>
      <c r="K3976" s="1"/>
    </row>
    <row r="3977" spans="10:11">
      <c r="J3977" s="2"/>
      <c r="K3977" s="1"/>
    </row>
    <row r="3978" spans="10:11">
      <c r="J3978" s="2"/>
      <c r="K3978" s="1"/>
    </row>
    <row r="3979" spans="10:11">
      <c r="J3979" s="2"/>
      <c r="K3979" s="1"/>
    </row>
    <row r="3980" spans="10:11">
      <c r="J3980" s="2"/>
      <c r="K3980" s="1"/>
    </row>
    <row r="3981" spans="10:11">
      <c r="J3981" s="2"/>
      <c r="K3981" s="1"/>
    </row>
    <row r="3982" spans="10:11">
      <c r="J3982" s="2"/>
      <c r="K3982" s="1"/>
    </row>
    <row r="3983" spans="10:11">
      <c r="J3983" s="2"/>
      <c r="K3983" s="1"/>
    </row>
    <row r="3984" spans="10:11">
      <c r="J3984" s="2"/>
      <c r="K3984" s="1"/>
    </row>
    <row r="3985" spans="10:11">
      <c r="J3985" s="2"/>
      <c r="K3985" s="1"/>
    </row>
    <row r="3986" spans="10:11">
      <c r="J3986" s="2"/>
      <c r="K3986" s="1"/>
    </row>
    <row r="3987" spans="10:11">
      <c r="J3987" s="2"/>
      <c r="K3987" s="1"/>
    </row>
    <row r="3988" spans="10:11">
      <c r="J3988" s="2"/>
      <c r="K3988" s="1"/>
    </row>
    <row r="3989" spans="10:11">
      <c r="J3989" s="2"/>
      <c r="K3989" s="1"/>
    </row>
    <row r="3990" spans="10:11">
      <c r="J3990" s="2"/>
      <c r="K3990" s="1"/>
    </row>
    <row r="3991" spans="10:11">
      <c r="J3991" s="2"/>
      <c r="K3991" s="1"/>
    </row>
    <row r="3992" spans="10:11">
      <c r="J3992" s="2"/>
      <c r="K3992" s="1"/>
    </row>
    <row r="3993" spans="10:11">
      <c r="J3993" s="2"/>
      <c r="K3993" s="1"/>
    </row>
    <row r="3994" spans="10:11">
      <c r="J3994" s="2"/>
      <c r="K3994" s="1"/>
    </row>
    <row r="3995" spans="10:11">
      <c r="J3995" s="2"/>
      <c r="K3995" s="1"/>
    </row>
    <row r="3996" spans="10:11">
      <c r="J3996" s="2"/>
      <c r="K3996" s="1"/>
    </row>
    <row r="3997" spans="10:11">
      <c r="J3997" s="2"/>
      <c r="K3997" s="1"/>
    </row>
    <row r="3998" spans="10:11">
      <c r="J3998" s="2"/>
      <c r="K3998" s="1"/>
    </row>
    <row r="3999" spans="10:11">
      <c r="J3999" s="2"/>
      <c r="K3999" s="1"/>
    </row>
    <row r="4000" spans="10:11">
      <c r="J4000" s="2"/>
      <c r="K4000" s="1"/>
    </row>
    <row r="4001" spans="10:11">
      <c r="J4001" s="2"/>
      <c r="K4001" s="1"/>
    </row>
    <row r="4002" spans="10:11">
      <c r="J4002" s="2"/>
      <c r="K4002" s="1"/>
    </row>
    <row r="4003" spans="10:11">
      <c r="J4003" s="2"/>
      <c r="K4003" s="1"/>
    </row>
    <row r="4004" spans="10:11">
      <c r="J4004" s="2"/>
      <c r="K4004" s="1"/>
    </row>
    <row r="4005" spans="10:11">
      <c r="J4005" s="2"/>
      <c r="K4005" s="1"/>
    </row>
    <row r="4006" spans="10:11">
      <c r="J4006" s="2"/>
      <c r="K4006" s="1"/>
    </row>
    <row r="4007" spans="10:11">
      <c r="J4007" s="2"/>
      <c r="K4007" s="1"/>
    </row>
    <row r="4008" spans="10:11">
      <c r="J4008" s="2"/>
      <c r="K4008" s="1"/>
    </row>
    <row r="4009" spans="10:11">
      <c r="J4009" s="2"/>
      <c r="K4009" s="1"/>
    </row>
    <row r="4010" spans="10:11">
      <c r="J4010" s="2"/>
      <c r="K4010" s="1"/>
    </row>
    <row r="4011" spans="10:11">
      <c r="J4011" s="2"/>
      <c r="K4011" s="1"/>
    </row>
    <row r="4012" spans="10:11">
      <c r="J4012" s="2"/>
      <c r="K4012" s="1"/>
    </row>
    <row r="4013" spans="10:11">
      <c r="J4013" s="2"/>
      <c r="K4013" s="1"/>
    </row>
    <row r="4014" spans="10:11">
      <c r="J4014" s="2"/>
      <c r="K4014" s="1"/>
    </row>
    <row r="4015" spans="10:11">
      <c r="J4015" s="2"/>
      <c r="K4015" s="1"/>
    </row>
    <row r="4016" spans="10:11">
      <c r="J4016" s="2"/>
      <c r="K4016" s="1"/>
    </row>
    <row r="4017" spans="10:11">
      <c r="J4017" s="2"/>
      <c r="K4017" s="1"/>
    </row>
    <row r="4018" spans="10:11">
      <c r="J4018" s="2"/>
      <c r="K4018" s="1"/>
    </row>
    <row r="4019" spans="10:11">
      <c r="J4019" s="2"/>
      <c r="K4019" s="1"/>
    </row>
    <row r="4020" spans="10:11">
      <c r="J4020" s="2"/>
      <c r="K4020" s="1"/>
    </row>
    <row r="4021" spans="10:11">
      <c r="J4021" s="2"/>
      <c r="K4021" s="1"/>
    </row>
    <row r="4022" spans="10:11">
      <c r="J4022" s="2"/>
      <c r="K4022" s="1"/>
    </row>
    <row r="4023" spans="10:11">
      <c r="J4023" s="2"/>
      <c r="K4023" s="1"/>
    </row>
    <row r="4024" spans="10:11">
      <c r="J4024" s="2"/>
      <c r="K4024" s="1"/>
    </row>
    <row r="4025" spans="10:11">
      <c r="J4025" s="2"/>
      <c r="K4025" s="1"/>
    </row>
    <row r="4026" spans="10:11">
      <c r="J4026" s="2"/>
      <c r="K4026" s="1"/>
    </row>
    <row r="4027" spans="10:11">
      <c r="J4027" s="2"/>
      <c r="K4027" s="1"/>
    </row>
    <row r="4028" spans="10:11">
      <c r="J4028" s="2"/>
      <c r="K4028" s="1"/>
    </row>
    <row r="4029" spans="10:11">
      <c r="J4029" s="2"/>
      <c r="K4029" s="1"/>
    </row>
    <row r="4030" spans="10:11">
      <c r="J4030" s="2"/>
      <c r="K4030" s="1"/>
    </row>
    <row r="4031" spans="10:11">
      <c r="J4031" s="2"/>
      <c r="K4031" s="1"/>
    </row>
    <row r="4032" spans="10:11">
      <c r="J4032" s="2"/>
      <c r="K4032" s="1"/>
    </row>
    <row r="4033" spans="10:11">
      <c r="J4033" s="2"/>
      <c r="K4033" s="1"/>
    </row>
    <row r="4034" spans="10:11">
      <c r="J4034" s="2"/>
      <c r="K4034" s="1"/>
    </row>
    <row r="4035" spans="10:11">
      <c r="J4035" s="2"/>
      <c r="K4035" s="1"/>
    </row>
    <row r="4036" spans="10:11">
      <c r="J4036" s="2"/>
      <c r="K4036" s="1"/>
    </row>
    <row r="4037" spans="10:11">
      <c r="J4037" s="2"/>
      <c r="K4037" s="1"/>
    </row>
    <row r="4038" spans="10:11">
      <c r="J4038" s="2"/>
      <c r="K4038" s="1"/>
    </row>
    <row r="4039" spans="10:11">
      <c r="J4039" s="2"/>
      <c r="K4039" s="1"/>
    </row>
    <row r="4040" spans="10:11">
      <c r="J4040" s="2"/>
      <c r="K4040" s="1"/>
    </row>
    <row r="4041" spans="10:11">
      <c r="J4041" s="2"/>
      <c r="K4041" s="1"/>
    </row>
    <row r="4042" spans="10:11">
      <c r="J4042" s="2"/>
      <c r="K4042" s="1"/>
    </row>
    <row r="4043" spans="10:11">
      <c r="J4043" s="2"/>
      <c r="K4043" s="1"/>
    </row>
    <row r="4044" spans="10:11">
      <c r="J4044" s="2"/>
      <c r="K4044" s="1"/>
    </row>
    <row r="4045" spans="10:11">
      <c r="J4045" s="2"/>
      <c r="K4045" s="1"/>
    </row>
    <row r="4046" spans="10:11">
      <c r="J4046" s="2"/>
      <c r="K4046" s="1"/>
    </row>
    <row r="4047" spans="10:11">
      <c r="J4047" s="2"/>
      <c r="K4047" s="1"/>
    </row>
    <row r="4048" spans="10:11">
      <c r="J4048" s="2"/>
      <c r="K4048" s="1"/>
    </row>
    <row r="4049" spans="10:11">
      <c r="J4049" s="2"/>
      <c r="K4049" s="1"/>
    </row>
    <row r="4050" spans="10:11">
      <c r="J4050" s="2"/>
      <c r="K4050" s="1"/>
    </row>
    <row r="4051" spans="10:11">
      <c r="J4051" s="2"/>
      <c r="K4051" s="1"/>
    </row>
    <row r="4052" spans="10:11">
      <c r="J4052" s="2"/>
      <c r="K4052" s="1"/>
    </row>
    <row r="4053" spans="10:11">
      <c r="J4053" s="2"/>
      <c r="K4053" s="1"/>
    </row>
    <row r="4054" spans="10:11">
      <c r="J4054" s="2"/>
      <c r="K4054" s="1"/>
    </row>
    <row r="4055" spans="10:11">
      <c r="J4055" s="2"/>
      <c r="K4055" s="1"/>
    </row>
    <row r="4056" spans="10:11">
      <c r="J4056" s="2"/>
      <c r="K4056" s="1"/>
    </row>
    <row r="4057" spans="10:11">
      <c r="J4057" s="2"/>
      <c r="K4057" s="1"/>
    </row>
    <row r="4058" spans="10:11">
      <c r="J4058" s="2"/>
      <c r="K4058" s="1"/>
    </row>
    <row r="4059" spans="10:11">
      <c r="J4059" s="2"/>
      <c r="K4059" s="1"/>
    </row>
    <row r="4060" spans="10:11">
      <c r="J4060" s="2"/>
      <c r="K4060" s="1"/>
    </row>
    <row r="4061" spans="10:11">
      <c r="J4061" s="2"/>
      <c r="K4061" s="1"/>
    </row>
    <row r="4062" spans="10:11">
      <c r="J4062" s="2"/>
      <c r="K4062" s="1"/>
    </row>
    <row r="4063" spans="10:11">
      <c r="J4063" s="2"/>
      <c r="K4063" s="1"/>
    </row>
    <row r="4064" spans="10:11">
      <c r="J4064" s="2"/>
      <c r="K4064" s="1"/>
    </row>
    <row r="4065" spans="10:11">
      <c r="J4065" s="2"/>
      <c r="K4065" s="1"/>
    </row>
    <row r="4066" spans="10:11">
      <c r="J4066" s="2"/>
      <c r="K4066" s="1"/>
    </row>
    <row r="4067" spans="10:11">
      <c r="J4067" s="2"/>
      <c r="K4067" s="1"/>
    </row>
    <row r="4068" spans="10:11">
      <c r="J4068" s="2"/>
      <c r="K4068" s="1"/>
    </row>
    <row r="4069" spans="10:11">
      <c r="J4069" s="2"/>
      <c r="K4069" s="1"/>
    </row>
    <row r="4070" spans="10:11">
      <c r="J4070" s="2"/>
      <c r="K4070" s="1"/>
    </row>
    <row r="4071" spans="10:11">
      <c r="J4071" s="2"/>
      <c r="K4071" s="1"/>
    </row>
    <row r="4072" spans="10:11">
      <c r="J4072" s="2"/>
      <c r="K4072" s="1"/>
    </row>
    <row r="4073" spans="10:11">
      <c r="J4073" s="2"/>
      <c r="K4073" s="1"/>
    </row>
    <row r="4074" spans="10:11">
      <c r="J4074" s="2"/>
      <c r="K4074" s="1"/>
    </row>
    <row r="4075" spans="10:11">
      <c r="J4075" s="2"/>
      <c r="K4075" s="1"/>
    </row>
    <row r="4076" spans="10:11">
      <c r="J4076" s="2"/>
      <c r="K4076" s="1"/>
    </row>
    <row r="4077" spans="10:11">
      <c r="J4077" s="2"/>
      <c r="K4077" s="1"/>
    </row>
    <row r="4078" spans="10:11">
      <c r="J4078" s="2"/>
      <c r="K4078" s="1"/>
    </row>
    <row r="4079" spans="10:11">
      <c r="J4079" s="2"/>
      <c r="K4079" s="1"/>
    </row>
    <row r="4080" spans="10:11">
      <c r="J4080" s="2"/>
      <c r="K4080" s="1"/>
    </row>
    <row r="4081" spans="10:11">
      <c r="J4081" s="2"/>
      <c r="K4081" s="1"/>
    </row>
    <row r="4082" spans="10:11">
      <c r="J4082" s="2"/>
      <c r="K4082" s="1"/>
    </row>
    <row r="4083" spans="10:11">
      <c r="J4083" s="2"/>
      <c r="K4083" s="1"/>
    </row>
    <row r="4084" spans="10:11">
      <c r="J4084" s="2"/>
      <c r="K4084" s="1"/>
    </row>
    <row r="4085" spans="10:11">
      <c r="J4085" s="2"/>
      <c r="K4085" s="1"/>
    </row>
    <row r="4086" spans="10:11">
      <c r="J4086" s="2"/>
      <c r="K4086" s="1"/>
    </row>
    <row r="4087" spans="10:11">
      <c r="J4087" s="2"/>
      <c r="K4087" s="1"/>
    </row>
    <row r="4088" spans="10:11">
      <c r="J4088" s="2"/>
      <c r="K4088" s="1"/>
    </row>
    <row r="4089" spans="10:11">
      <c r="J4089" s="2"/>
      <c r="K4089" s="1"/>
    </row>
    <row r="4090" spans="10:11">
      <c r="J4090" s="2"/>
      <c r="K4090" s="1"/>
    </row>
    <row r="4091" spans="10:11">
      <c r="J4091" s="2"/>
      <c r="K4091" s="1"/>
    </row>
    <row r="4092" spans="10:11">
      <c r="J4092" s="2"/>
      <c r="K4092" s="1"/>
    </row>
    <row r="4093" spans="10:11">
      <c r="J4093" s="2"/>
      <c r="K4093" s="1"/>
    </row>
    <row r="4094" spans="10:11">
      <c r="J4094" s="2"/>
      <c r="K4094" s="1"/>
    </row>
    <row r="4095" spans="10:11">
      <c r="J4095" s="2"/>
      <c r="K4095" s="1"/>
    </row>
    <row r="4096" spans="10:11">
      <c r="J4096" s="2"/>
      <c r="K4096" s="1"/>
    </row>
    <row r="4097" spans="10:11">
      <c r="J4097" s="2"/>
      <c r="K4097" s="1"/>
    </row>
    <row r="4098" spans="10:11">
      <c r="J4098" s="2"/>
      <c r="K4098" s="1"/>
    </row>
    <row r="4099" spans="10:11">
      <c r="J4099" s="2"/>
      <c r="K4099" s="1"/>
    </row>
    <row r="4100" spans="10:11">
      <c r="J4100" s="2"/>
      <c r="K4100" s="1"/>
    </row>
    <row r="4101" spans="10:11">
      <c r="J4101" s="2"/>
      <c r="K4101" s="1"/>
    </row>
    <row r="4102" spans="10:11">
      <c r="J4102" s="2"/>
      <c r="K4102" s="1"/>
    </row>
    <row r="4103" spans="10:11">
      <c r="J4103" s="2"/>
      <c r="K4103" s="1"/>
    </row>
    <row r="4104" spans="10:11">
      <c r="J4104" s="2"/>
      <c r="K4104" s="1"/>
    </row>
    <row r="4105" spans="10:11">
      <c r="J4105" s="2"/>
      <c r="K4105" s="1"/>
    </row>
    <row r="4106" spans="10:11">
      <c r="J4106" s="2"/>
      <c r="K4106" s="1"/>
    </row>
    <row r="4107" spans="10:11">
      <c r="J4107" s="2"/>
      <c r="K4107" s="1"/>
    </row>
    <row r="4108" spans="10:11">
      <c r="J4108" s="2"/>
      <c r="K4108" s="1"/>
    </row>
    <row r="4109" spans="10:11">
      <c r="J4109" s="2"/>
      <c r="K4109" s="1"/>
    </row>
    <row r="4110" spans="10:11">
      <c r="J4110" s="2"/>
      <c r="K4110" s="1"/>
    </row>
    <row r="4111" spans="10:11">
      <c r="J4111" s="2"/>
      <c r="K4111" s="1"/>
    </row>
    <row r="4112" spans="10:11">
      <c r="J4112" s="2"/>
      <c r="K4112" s="1"/>
    </row>
    <row r="4113" spans="10:11">
      <c r="J4113" s="2"/>
      <c r="K4113" s="1"/>
    </row>
    <row r="4114" spans="10:11">
      <c r="J4114" s="2"/>
      <c r="K4114" s="1"/>
    </row>
    <row r="4115" spans="10:11">
      <c r="J4115" s="2"/>
      <c r="K4115" s="1"/>
    </row>
    <row r="4116" spans="10:11">
      <c r="J4116" s="2"/>
      <c r="K4116" s="1"/>
    </row>
    <row r="4117" spans="10:11">
      <c r="J4117" s="2"/>
      <c r="K4117" s="1"/>
    </row>
    <row r="4118" spans="10:11">
      <c r="J4118" s="2"/>
      <c r="K4118" s="1"/>
    </row>
    <row r="4119" spans="10:11">
      <c r="J4119" s="2"/>
      <c r="K4119" s="1"/>
    </row>
    <row r="4120" spans="10:11">
      <c r="J4120" s="2"/>
      <c r="K4120" s="1"/>
    </row>
    <row r="4121" spans="10:11">
      <c r="J4121" s="2"/>
      <c r="K4121" s="1"/>
    </row>
    <row r="4122" spans="10:11">
      <c r="J4122" s="2"/>
      <c r="K4122" s="1"/>
    </row>
    <row r="4123" spans="10:11">
      <c r="J4123" s="2"/>
      <c r="K4123" s="1"/>
    </row>
    <row r="4124" spans="10:11">
      <c r="J4124" s="2"/>
      <c r="K4124" s="1"/>
    </row>
    <row r="4125" spans="10:11">
      <c r="J4125" s="2"/>
      <c r="K4125" s="1"/>
    </row>
    <row r="4126" spans="10:11">
      <c r="J4126" s="2"/>
      <c r="K4126" s="1"/>
    </row>
    <row r="4127" spans="10:11">
      <c r="J4127" s="2"/>
      <c r="K4127" s="1"/>
    </row>
    <row r="4128" spans="10:11">
      <c r="J4128" s="2"/>
      <c r="K4128" s="1"/>
    </row>
    <row r="4129" spans="10:11">
      <c r="J4129" s="2"/>
      <c r="K4129" s="1"/>
    </row>
    <row r="4130" spans="10:11">
      <c r="J4130" s="2"/>
      <c r="K4130" s="1"/>
    </row>
    <row r="4131" spans="10:11">
      <c r="J4131" s="2"/>
      <c r="K4131" s="1"/>
    </row>
    <row r="4132" spans="10:11">
      <c r="J4132" s="2"/>
      <c r="K4132" s="1"/>
    </row>
    <row r="4133" spans="10:11">
      <c r="J4133" s="2"/>
      <c r="K4133" s="1"/>
    </row>
    <row r="4134" spans="10:11">
      <c r="J4134" s="2"/>
      <c r="K4134" s="1"/>
    </row>
    <row r="4135" spans="10:11">
      <c r="J4135" s="2"/>
      <c r="K4135" s="1"/>
    </row>
    <row r="4136" spans="10:11">
      <c r="J4136" s="2"/>
      <c r="K4136" s="1"/>
    </row>
    <row r="4137" spans="10:11">
      <c r="J4137" s="2"/>
      <c r="K4137" s="1"/>
    </row>
    <row r="4138" spans="10:11">
      <c r="J4138" s="2"/>
      <c r="K4138" s="1"/>
    </row>
    <row r="4139" spans="10:11">
      <c r="J4139" s="2"/>
      <c r="K4139" s="1"/>
    </row>
    <row r="4140" spans="10:11">
      <c r="J4140" s="2"/>
      <c r="K4140" s="1"/>
    </row>
    <row r="4141" spans="10:11">
      <c r="J4141" s="2"/>
      <c r="K4141" s="1"/>
    </row>
    <row r="4142" spans="10:11">
      <c r="J4142" s="2"/>
      <c r="K4142" s="1"/>
    </row>
    <row r="4143" spans="10:11">
      <c r="J4143" s="2"/>
      <c r="K4143" s="1"/>
    </row>
    <row r="4144" spans="10:11">
      <c r="J4144" s="2"/>
      <c r="K4144" s="1"/>
    </row>
    <row r="4145" spans="10:11">
      <c r="J4145" s="2"/>
      <c r="K4145" s="1"/>
    </row>
    <row r="4146" spans="10:11">
      <c r="J4146" s="2"/>
      <c r="K4146" s="1"/>
    </row>
    <row r="4147" spans="10:11">
      <c r="J4147" s="2"/>
      <c r="K4147" s="1"/>
    </row>
    <row r="4148" spans="10:11">
      <c r="J4148" s="2"/>
      <c r="K4148" s="1"/>
    </row>
    <row r="4149" spans="10:11">
      <c r="J4149" s="2"/>
      <c r="K4149" s="1"/>
    </row>
    <row r="4150" spans="10:11">
      <c r="J4150" s="2"/>
      <c r="K4150" s="1"/>
    </row>
    <row r="4151" spans="10:11">
      <c r="J4151" s="2"/>
      <c r="K4151" s="1"/>
    </row>
    <row r="4152" spans="10:11">
      <c r="J4152" s="2"/>
      <c r="K4152" s="1"/>
    </row>
    <row r="4153" spans="10:11">
      <c r="J4153" s="2"/>
      <c r="K4153" s="1"/>
    </row>
    <row r="4154" spans="10:11">
      <c r="J4154" s="2"/>
      <c r="K4154" s="1"/>
    </row>
    <row r="4155" spans="10:11">
      <c r="J4155" s="2"/>
      <c r="K4155" s="1"/>
    </row>
    <row r="4156" spans="10:11">
      <c r="J4156" s="2"/>
      <c r="K4156" s="1"/>
    </row>
    <row r="4157" spans="10:11">
      <c r="J4157" s="2"/>
      <c r="K4157" s="1"/>
    </row>
    <row r="4158" spans="10:11">
      <c r="J4158" s="2"/>
      <c r="K4158" s="1"/>
    </row>
    <row r="4159" spans="10:11">
      <c r="J4159" s="2"/>
      <c r="K4159" s="1"/>
    </row>
    <row r="4160" spans="10:11">
      <c r="J4160" s="2"/>
      <c r="K4160" s="1"/>
    </row>
    <row r="4161" spans="10:11">
      <c r="J4161" s="2"/>
      <c r="K4161" s="1"/>
    </row>
    <row r="4162" spans="10:11">
      <c r="J4162" s="2"/>
      <c r="K4162" s="1"/>
    </row>
    <row r="4163" spans="10:11">
      <c r="J4163" s="2"/>
      <c r="K4163" s="1"/>
    </row>
    <row r="4164" spans="10:11">
      <c r="J4164" s="2"/>
      <c r="K4164" s="1"/>
    </row>
    <row r="4165" spans="10:11">
      <c r="J4165" s="2"/>
      <c r="K4165" s="1"/>
    </row>
    <row r="4166" spans="10:11">
      <c r="J4166" s="2"/>
      <c r="K4166" s="1"/>
    </row>
    <row r="4167" spans="10:11">
      <c r="J4167" s="2"/>
      <c r="K4167" s="1"/>
    </row>
    <row r="4168" spans="10:11">
      <c r="J4168" s="2"/>
      <c r="K4168" s="1"/>
    </row>
    <row r="4169" spans="10:11">
      <c r="J4169" s="2"/>
      <c r="K4169" s="1"/>
    </row>
    <row r="4170" spans="10:11">
      <c r="J4170" s="2"/>
      <c r="K4170" s="1"/>
    </row>
    <row r="4171" spans="10:11">
      <c r="J4171" s="2"/>
      <c r="K4171" s="1"/>
    </row>
    <row r="4172" spans="10:11">
      <c r="J4172" s="2"/>
      <c r="K4172" s="1"/>
    </row>
    <row r="4173" spans="10:11">
      <c r="J4173" s="2"/>
      <c r="K4173" s="1"/>
    </row>
    <row r="4174" spans="10:11">
      <c r="J4174" s="2"/>
      <c r="K4174" s="1"/>
    </row>
    <row r="4175" spans="10:11">
      <c r="J4175" s="2"/>
      <c r="K4175" s="1"/>
    </row>
    <row r="4176" spans="10:11">
      <c r="J4176" s="2"/>
      <c r="K4176" s="1"/>
    </row>
    <row r="4177" spans="10:11">
      <c r="J4177" s="2"/>
      <c r="K4177" s="1"/>
    </row>
    <row r="4178" spans="10:11">
      <c r="J4178" s="2"/>
      <c r="K4178" s="1"/>
    </row>
    <row r="4179" spans="10:11">
      <c r="J4179" s="2"/>
      <c r="K4179" s="1"/>
    </row>
    <row r="4180" spans="10:11">
      <c r="J4180" s="2"/>
      <c r="K4180" s="1"/>
    </row>
    <row r="4181" spans="10:11">
      <c r="J4181" s="2"/>
      <c r="K4181" s="1"/>
    </row>
    <row r="4182" spans="10:11">
      <c r="J4182" s="2"/>
      <c r="K4182" s="1"/>
    </row>
    <row r="4183" spans="10:11">
      <c r="J4183" s="2"/>
      <c r="K4183" s="1"/>
    </row>
    <row r="4184" spans="10:11">
      <c r="J4184" s="2"/>
      <c r="K4184" s="1"/>
    </row>
    <row r="4185" spans="10:11">
      <c r="J4185" s="2"/>
      <c r="K4185" s="1"/>
    </row>
    <row r="4186" spans="10:11">
      <c r="J4186" s="2"/>
      <c r="K4186" s="1"/>
    </row>
    <row r="4187" spans="10:11">
      <c r="J4187" s="2"/>
      <c r="K4187" s="1"/>
    </row>
    <row r="4188" spans="10:11">
      <c r="J4188" s="2"/>
      <c r="K4188" s="1"/>
    </row>
    <row r="4189" spans="10:11">
      <c r="J4189" s="2"/>
      <c r="K4189" s="1"/>
    </row>
    <row r="4190" spans="10:11">
      <c r="J4190" s="2"/>
      <c r="K4190" s="1"/>
    </row>
    <row r="4191" spans="10:11">
      <c r="J4191" s="2"/>
      <c r="K4191" s="1"/>
    </row>
    <row r="4192" spans="10:11">
      <c r="J4192" s="2"/>
      <c r="K4192" s="1"/>
    </row>
    <row r="4193" spans="10:11">
      <c r="J4193" s="2"/>
      <c r="K4193" s="1"/>
    </row>
    <row r="4194" spans="10:11">
      <c r="J4194" s="2"/>
      <c r="K4194" s="1"/>
    </row>
    <row r="4195" spans="10:11">
      <c r="J4195" s="2"/>
      <c r="K4195" s="1"/>
    </row>
    <row r="4196" spans="10:11">
      <c r="J4196" s="2"/>
      <c r="K4196" s="1"/>
    </row>
    <row r="4197" spans="10:11">
      <c r="J4197" s="2"/>
      <c r="K4197" s="1"/>
    </row>
    <row r="4198" spans="10:11">
      <c r="J4198" s="2"/>
      <c r="K4198" s="1"/>
    </row>
    <row r="4199" spans="10:11">
      <c r="J4199" s="2"/>
      <c r="K4199" s="1"/>
    </row>
    <row r="4200" spans="10:11">
      <c r="J4200" s="2"/>
      <c r="K4200" s="1"/>
    </row>
    <row r="4201" spans="10:11">
      <c r="J4201" s="2"/>
      <c r="K4201" s="1"/>
    </row>
    <row r="4202" spans="10:11">
      <c r="J4202" s="2"/>
      <c r="K4202" s="1"/>
    </row>
    <row r="4203" spans="10:11">
      <c r="J4203" s="2"/>
      <c r="K4203" s="1"/>
    </row>
    <row r="4204" spans="10:11">
      <c r="J4204" s="2"/>
      <c r="K4204" s="1"/>
    </row>
    <row r="4205" spans="10:11">
      <c r="J4205" s="2"/>
      <c r="K4205" s="1"/>
    </row>
    <row r="4206" spans="10:11">
      <c r="J4206" s="2"/>
      <c r="K4206" s="1"/>
    </row>
    <row r="4207" spans="10:11">
      <c r="J4207" s="2"/>
      <c r="K4207" s="1"/>
    </row>
    <row r="4208" spans="10:11">
      <c r="J4208" s="2"/>
      <c r="K4208" s="1"/>
    </row>
    <row r="4209" spans="10:11">
      <c r="J4209" s="2"/>
      <c r="K4209" s="1"/>
    </row>
    <row r="4210" spans="10:11">
      <c r="J4210" s="2"/>
      <c r="K4210" s="1"/>
    </row>
    <row r="4211" spans="10:11">
      <c r="J4211" s="2"/>
      <c r="K4211" s="1"/>
    </row>
    <row r="4212" spans="10:11">
      <c r="J4212" s="2"/>
      <c r="K4212" s="1"/>
    </row>
    <row r="4213" spans="10:11">
      <c r="J4213" s="2"/>
      <c r="K4213" s="1"/>
    </row>
    <row r="4214" spans="10:11">
      <c r="J4214" s="2"/>
      <c r="K4214" s="1"/>
    </row>
    <row r="4215" spans="10:11">
      <c r="J4215" s="2"/>
      <c r="K4215" s="1"/>
    </row>
    <row r="4216" spans="10:11">
      <c r="J4216" s="2"/>
      <c r="K4216" s="1"/>
    </row>
    <row r="4217" spans="10:11">
      <c r="J4217" s="2"/>
      <c r="K4217" s="1"/>
    </row>
    <row r="4218" spans="10:11">
      <c r="J4218" s="2"/>
      <c r="K4218" s="1"/>
    </row>
    <row r="4219" spans="10:11">
      <c r="J4219" s="2"/>
      <c r="K4219" s="1"/>
    </row>
    <row r="4220" spans="10:11">
      <c r="J4220" s="2"/>
      <c r="K4220" s="1"/>
    </row>
    <row r="4221" spans="10:11">
      <c r="J4221" s="2"/>
      <c r="K4221" s="1"/>
    </row>
    <row r="4222" spans="10:11">
      <c r="J4222" s="2"/>
      <c r="K4222" s="1"/>
    </row>
    <row r="4223" spans="10:11">
      <c r="J4223" s="2"/>
      <c r="K4223" s="1"/>
    </row>
    <row r="4224" spans="10:11">
      <c r="J4224" s="2"/>
      <c r="K4224" s="1"/>
    </row>
    <row r="4225" spans="10:11">
      <c r="J4225" s="2"/>
      <c r="K4225" s="1"/>
    </row>
    <row r="4226" spans="10:11">
      <c r="J4226" s="2"/>
      <c r="K4226" s="1"/>
    </row>
    <row r="4227" spans="10:11">
      <c r="J4227" s="2"/>
      <c r="K4227" s="1"/>
    </row>
    <row r="4228" spans="10:11">
      <c r="J4228" s="2"/>
      <c r="K4228" s="1"/>
    </row>
    <row r="4229" spans="10:11">
      <c r="J4229" s="2"/>
      <c r="K4229" s="1"/>
    </row>
    <row r="4230" spans="10:11">
      <c r="J4230" s="2"/>
      <c r="K4230" s="1"/>
    </row>
    <row r="4231" spans="10:11">
      <c r="J4231" s="2"/>
      <c r="K4231" s="1"/>
    </row>
    <row r="4232" spans="10:11">
      <c r="J4232" s="2"/>
      <c r="K4232" s="1"/>
    </row>
    <row r="4233" spans="10:11">
      <c r="J4233" s="2"/>
      <c r="K4233" s="1"/>
    </row>
    <row r="4234" spans="10:11">
      <c r="J4234" s="2"/>
      <c r="K4234" s="1"/>
    </row>
    <row r="4235" spans="10:11">
      <c r="J4235" s="2"/>
      <c r="K4235" s="1"/>
    </row>
    <row r="4236" spans="10:11">
      <c r="J4236" s="2"/>
      <c r="K4236" s="1"/>
    </row>
    <row r="4237" spans="10:11">
      <c r="J4237" s="2"/>
      <c r="K4237" s="1"/>
    </row>
    <row r="4238" spans="10:11">
      <c r="J4238" s="2"/>
      <c r="K4238" s="1"/>
    </row>
    <row r="4239" spans="10:11">
      <c r="J4239" s="2"/>
      <c r="K4239" s="1"/>
    </row>
    <row r="4240" spans="10:11">
      <c r="J4240" s="2"/>
      <c r="K4240" s="1"/>
    </row>
    <row r="4241" spans="10:11">
      <c r="J4241" s="2"/>
      <c r="K4241" s="1"/>
    </row>
    <row r="4242" spans="10:11">
      <c r="J4242" s="2"/>
      <c r="K4242" s="1"/>
    </row>
    <row r="4243" spans="10:11">
      <c r="J4243" s="2"/>
      <c r="K4243" s="1"/>
    </row>
    <row r="4244" spans="10:11">
      <c r="J4244" s="2"/>
      <c r="K4244" s="1"/>
    </row>
    <row r="4245" spans="10:11">
      <c r="J4245" s="2"/>
      <c r="K4245" s="1"/>
    </row>
    <row r="4246" spans="10:11">
      <c r="J4246" s="2"/>
      <c r="K4246" s="1"/>
    </row>
    <row r="4247" spans="10:11">
      <c r="J4247" s="2"/>
      <c r="K4247" s="1"/>
    </row>
    <row r="4248" spans="10:11">
      <c r="J4248" s="2"/>
      <c r="K4248" s="1"/>
    </row>
    <row r="4249" spans="10:11">
      <c r="J4249" s="2"/>
      <c r="K4249" s="1"/>
    </row>
    <row r="4250" spans="10:11">
      <c r="J4250" s="2"/>
      <c r="K4250" s="1"/>
    </row>
    <row r="4251" spans="10:11">
      <c r="J4251" s="2"/>
      <c r="K4251" s="1"/>
    </row>
    <row r="4252" spans="10:11">
      <c r="J4252" s="2"/>
      <c r="K4252" s="1"/>
    </row>
    <row r="4253" spans="10:11">
      <c r="J4253" s="2"/>
      <c r="K4253" s="1"/>
    </row>
    <row r="4254" spans="10:11">
      <c r="J4254" s="2"/>
      <c r="K4254" s="1"/>
    </row>
    <row r="4255" spans="10:11">
      <c r="J4255" s="2"/>
      <c r="K4255" s="1"/>
    </row>
    <row r="4256" spans="10:11">
      <c r="J4256" s="2"/>
      <c r="K4256" s="1"/>
    </row>
    <row r="4257" spans="10:11">
      <c r="J4257" s="2"/>
      <c r="K4257" s="1"/>
    </row>
    <row r="4258" spans="10:11">
      <c r="J4258" s="2"/>
      <c r="K4258" s="1"/>
    </row>
    <row r="4259" spans="10:11">
      <c r="J4259" s="2"/>
      <c r="K4259" s="1"/>
    </row>
    <row r="4260" spans="10:11">
      <c r="J4260" s="2"/>
      <c r="K4260" s="1"/>
    </row>
    <row r="4261" spans="10:11">
      <c r="J4261" s="2"/>
      <c r="K4261" s="1"/>
    </row>
    <row r="4262" spans="10:11">
      <c r="J4262" s="2"/>
      <c r="K4262" s="1"/>
    </row>
    <row r="4263" spans="10:11">
      <c r="J4263" s="2"/>
      <c r="K4263" s="1"/>
    </row>
    <row r="4264" spans="10:11">
      <c r="J4264" s="2"/>
      <c r="K4264" s="1"/>
    </row>
    <row r="4265" spans="10:11">
      <c r="J4265" s="2"/>
      <c r="K4265" s="1"/>
    </row>
    <row r="4266" spans="10:11">
      <c r="J4266" s="2"/>
      <c r="K4266" s="1"/>
    </row>
    <row r="4267" spans="10:11">
      <c r="J4267" s="2"/>
      <c r="K4267" s="1"/>
    </row>
    <row r="4268" spans="10:11">
      <c r="J4268" s="2"/>
      <c r="K4268" s="1"/>
    </row>
    <row r="4269" spans="10:11">
      <c r="J4269" s="2"/>
      <c r="K4269" s="1"/>
    </row>
    <row r="4270" spans="10:11">
      <c r="J4270" s="2"/>
      <c r="K4270" s="1"/>
    </row>
    <row r="4271" spans="10:11">
      <c r="J4271" s="2"/>
      <c r="K4271" s="1"/>
    </row>
    <row r="4272" spans="10:11">
      <c r="J4272" s="2"/>
      <c r="K4272" s="1"/>
    </row>
    <row r="4273" spans="10:11">
      <c r="J4273" s="2"/>
      <c r="K4273" s="1"/>
    </row>
    <row r="4274" spans="10:11">
      <c r="J4274" s="2"/>
      <c r="K4274" s="1"/>
    </row>
    <row r="4275" spans="10:11">
      <c r="J4275" s="2"/>
      <c r="K4275" s="1"/>
    </row>
    <row r="4276" spans="10:11">
      <c r="J4276" s="2"/>
      <c r="K4276" s="1"/>
    </row>
    <row r="4277" spans="10:11">
      <c r="J4277" s="2"/>
      <c r="K4277" s="1"/>
    </row>
    <row r="4278" spans="10:11">
      <c r="J4278" s="2"/>
      <c r="K4278" s="1"/>
    </row>
    <row r="4279" spans="10:11">
      <c r="J4279" s="2"/>
      <c r="K4279" s="1"/>
    </row>
    <row r="4280" spans="10:11">
      <c r="J4280" s="2"/>
      <c r="K4280" s="1"/>
    </row>
    <row r="4281" spans="10:11">
      <c r="J4281" s="2"/>
      <c r="K4281" s="1"/>
    </row>
    <row r="4282" spans="10:11">
      <c r="J4282" s="2"/>
      <c r="K4282" s="1"/>
    </row>
    <row r="4283" spans="10:11">
      <c r="J4283" s="2"/>
      <c r="K4283" s="1"/>
    </row>
    <row r="4284" spans="10:11">
      <c r="J4284" s="2"/>
      <c r="K4284" s="1"/>
    </row>
    <row r="4285" spans="10:11">
      <c r="J4285" s="2"/>
      <c r="K4285" s="1"/>
    </row>
    <row r="4286" spans="10:11">
      <c r="J4286" s="2"/>
      <c r="K4286" s="1"/>
    </row>
    <row r="4287" spans="10:11">
      <c r="J4287" s="2"/>
      <c r="K4287" s="1"/>
    </row>
    <row r="4288" spans="10:11">
      <c r="J4288" s="2"/>
      <c r="K4288" s="1"/>
    </row>
    <row r="4289" spans="10:11">
      <c r="J4289" s="2"/>
      <c r="K4289" s="1"/>
    </row>
    <row r="4290" spans="10:11">
      <c r="J4290" s="2"/>
      <c r="K4290" s="1"/>
    </row>
    <row r="4291" spans="10:11">
      <c r="J4291" s="2"/>
      <c r="K4291" s="1"/>
    </row>
    <row r="4292" spans="10:11">
      <c r="J4292" s="2"/>
      <c r="K4292" s="1"/>
    </row>
    <row r="4293" spans="10:11">
      <c r="J4293" s="2"/>
      <c r="K4293" s="1"/>
    </row>
    <row r="4294" spans="10:11">
      <c r="J4294" s="2"/>
      <c r="K4294" s="1"/>
    </row>
    <row r="4295" spans="10:11">
      <c r="J4295" s="2"/>
      <c r="K4295" s="1"/>
    </row>
    <row r="4296" spans="10:11">
      <c r="J4296" s="2"/>
      <c r="K4296" s="1"/>
    </row>
    <row r="4297" spans="10:11">
      <c r="J4297" s="2"/>
      <c r="K4297" s="1"/>
    </row>
    <row r="4298" spans="10:11">
      <c r="J4298" s="2"/>
      <c r="K4298" s="1"/>
    </row>
    <row r="4299" spans="10:11">
      <c r="J4299" s="2"/>
      <c r="K4299" s="1"/>
    </row>
    <row r="4300" spans="10:11">
      <c r="J4300" s="2"/>
      <c r="K4300" s="1"/>
    </row>
    <row r="4301" spans="10:11">
      <c r="J4301" s="2"/>
      <c r="K4301" s="1"/>
    </row>
    <row r="4302" spans="10:11">
      <c r="J4302" s="2"/>
      <c r="K4302" s="1"/>
    </row>
    <row r="4303" spans="10:11">
      <c r="J4303" s="2"/>
      <c r="K4303" s="1"/>
    </row>
    <row r="4304" spans="10:11">
      <c r="J4304" s="2"/>
      <c r="K4304" s="1"/>
    </row>
    <row r="4305" spans="10:11">
      <c r="J4305" s="2"/>
      <c r="K4305" s="1"/>
    </row>
    <row r="4306" spans="10:11">
      <c r="J4306" s="2"/>
      <c r="K4306" s="1"/>
    </row>
    <row r="4307" spans="10:11">
      <c r="J4307" s="2"/>
      <c r="K4307" s="1"/>
    </row>
    <row r="4308" spans="10:11">
      <c r="J4308" s="2"/>
      <c r="K4308" s="1"/>
    </row>
    <row r="4309" spans="10:11">
      <c r="J4309" s="2"/>
      <c r="K4309" s="1"/>
    </row>
    <row r="4310" spans="10:11">
      <c r="J4310" s="2"/>
      <c r="K4310" s="1"/>
    </row>
    <row r="4311" spans="10:11">
      <c r="J4311" s="2"/>
      <c r="K4311" s="1"/>
    </row>
    <row r="4312" spans="10:11">
      <c r="J4312" s="2"/>
      <c r="K4312" s="1"/>
    </row>
    <row r="4313" spans="10:11">
      <c r="J4313" s="2"/>
      <c r="K4313" s="1"/>
    </row>
    <row r="4314" spans="10:11">
      <c r="J4314" s="2"/>
      <c r="K4314" s="1"/>
    </row>
    <row r="4315" spans="10:11">
      <c r="J4315" s="2"/>
      <c r="K4315" s="1"/>
    </row>
    <row r="4316" spans="10:11">
      <c r="J4316" s="2"/>
      <c r="K4316" s="1"/>
    </row>
    <row r="4317" spans="10:11">
      <c r="J4317" s="2"/>
      <c r="K4317" s="1"/>
    </row>
    <row r="4318" spans="10:11">
      <c r="J4318" s="2"/>
      <c r="K4318" s="1"/>
    </row>
    <row r="4319" spans="10:11">
      <c r="J4319" s="2"/>
      <c r="K4319" s="1"/>
    </row>
    <row r="4320" spans="10:11">
      <c r="J4320" s="2"/>
      <c r="K4320" s="1"/>
    </row>
    <row r="4321" spans="10:11">
      <c r="J4321" s="2"/>
      <c r="K4321" s="1"/>
    </row>
    <row r="4322" spans="10:11">
      <c r="J4322" s="2"/>
      <c r="K4322" s="1"/>
    </row>
    <row r="4323" spans="10:11">
      <c r="J4323" s="2"/>
      <c r="K4323" s="1"/>
    </row>
    <row r="4324" spans="10:11">
      <c r="J4324" s="2"/>
      <c r="K4324" s="1"/>
    </row>
    <row r="4325" spans="10:11">
      <c r="J4325" s="2"/>
      <c r="K4325" s="1"/>
    </row>
    <row r="4326" spans="10:11">
      <c r="J4326" s="2"/>
      <c r="K4326" s="1"/>
    </row>
    <row r="4327" spans="10:11">
      <c r="J4327" s="2"/>
      <c r="K4327" s="1"/>
    </row>
    <row r="4328" spans="10:11">
      <c r="J4328" s="2"/>
      <c r="K4328" s="1"/>
    </row>
    <row r="4329" spans="10:11">
      <c r="J4329" s="2"/>
      <c r="K4329" s="1"/>
    </row>
    <row r="4330" spans="10:11">
      <c r="J4330" s="2"/>
      <c r="K4330" s="1"/>
    </row>
    <row r="4331" spans="10:11">
      <c r="J4331" s="2"/>
      <c r="K4331" s="1"/>
    </row>
    <row r="4332" spans="10:11">
      <c r="J4332" s="2"/>
      <c r="K4332" s="1"/>
    </row>
    <row r="4333" spans="10:11">
      <c r="J4333" s="2"/>
      <c r="K4333" s="1"/>
    </row>
    <row r="4334" spans="10:11">
      <c r="J4334" s="2"/>
      <c r="K4334" s="1"/>
    </row>
    <row r="4335" spans="10:11">
      <c r="J4335" s="2"/>
      <c r="K4335" s="1"/>
    </row>
    <row r="4336" spans="10:11">
      <c r="J4336" s="2"/>
      <c r="K4336" s="1"/>
    </row>
    <row r="4337" spans="10:11">
      <c r="J4337" s="2"/>
      <c r="K4337" s="1"/>
    </row>
    <row r="4338" spans="10:11">
      <c r="J4338" s="2"/>
      <c r="K4338" s="1"/>
    </row>
    <row r="4339" spans="10:11">
      <c r="J4339" s="2"/>
      <c r="K4339" s="1"/>
    </row>
    <row r="4340" spans="10:11">
      <c r="J4340" s="2"/>
      <c r="K4340" s="1"/>
    </row>
    <row r="4341" spans="10:11">
      <c r="J4341" s="2"/>
      <c r="K4341" s="1"/>
    </row>
    <row r="4342" spans="10:11">
      <c r="J4342" s="2"/>
      <c r="K4342" s="1"/>
    </row>
    <row r="4343" spans="10:11">
      <c r="J4343" s="2"/>
      <c r="K4343" s="1"/>
    </row>
    <row r="4344" spans="10:11">
      <c r="J4344" s="2"/>
      <c r="K4344" s="1"/>
    </row>
    <row r="4345" spans="10:11">
      <c r="J4345" s="2"/>
      <c r="K4345" s="1"/>
    </row>
    <row r="4346" spans="10:11">
      <c r="J4346" s="2"/>
      <c r="K4346" s="1"/>
    </row>
    <row r="4347" spans="10:11">
      <c r="J4347" s="2"/>
      <c r="K4347" s="1"/>
    </row>
    <row r="4348" spans="10:11">
      <c r="J4348" s="2"/>
      <c r="K4348" s="1"/>
    </row>
    <row r="4349" spans="10:11">
      <c r="J4349" s="2"/>
      <c r="K4349" s="1"/>
    </row>
    <row r="4350" spans="10:11">
      <c r="J4350" s="2"/>
      <c r="K4350" s="1"/>
    </row>
    <row r="4351" spans="10:11">
      <c r="J4351" s="2"/>
      <c r="K4351" s="1"/>
    </row>
    <row r="4352" spans="10:11">
      <c r="J4352" s="2"/>
      <c r="K4352" s="1"/>
    </row>
    <row r="4353" spans="10:11">
      <c r="J4353" s="2"/>
      <c r="K4353" s="1"/>
    </row>
    <row r="4354" spans="10:11">
      <c r="J4354" s="2"/>
      <c r="K4354" s="1"/>
    </row>
    <row r="4355" spans="10:11">
      <c r="J4355" s="2"/>
      <c r="K4355" s="1"/>
    </row>
    <row r="4356" spans="10:11">
      <c r="J4356" s="2"/>
      <c r="K4356" s="1"/>
    </row>
    <row r="4357" spans="10:11">
      <c r="J4357" s="2"/>
      <c r="K4357" s="1"/>
    </row>
    <row r="4358" spans="10:11">
      <c r="J4358" s="2"/>
      <c r="K4358" s="1"/>
    </row>
    <row r="4359" spans="10:11">
      <c r="J4359" s="2"/>
      <c r="K4359" s="1"/>
    </row>
    <row r="4360" spans="10:11">
      <c r="J4360" s="2"/>
      <c r="K4360" s="1"/>
    </row>
    <row r="4361" spans="10:11">
      <c r="J4361" s="2"/>
      <c r="K4361" s="1"/>
    </row>
    <row r="4362" spans="10:11">
      <c r="J4362" s="2"/>
      <c r="K4362" s="1"/>
    </row>
    <row r="4363" spans="10:11">
      <c r="J4363" s="2"/>
      <c r="K4363" s="1"/>
    </row>
    <row r="4364" spans="10:11">
      <c r="J4364" s="2"/>
      <c r="K4364" s="1"/>
    </row>
    <row r="4365" spans="10:11">
      <c r="J4365" s="2"/>
      <c r="K4365" s="1"/>
    </row>
    <row r="4366" spans="10:11">
      <c r="J4366" s="2"/>
      <c r="K4366" s="1"/>
    </row>
    <row r="4367" spans="10:11">
      <c r="J4367" s="2"/>
      <c r="K4367" s="1"/>
    </row>
    <row r="4368" spans="10:11">
      <c r="J4368" s="2"/>
      <c r="K4368" s="1"/>
    </row>
    <row r="4369" spans="10:11">
      <c r="J4369" s="2"/>
      <c r="K4369" s="1"/>
    </row>
    <row r="4370" spans="10:11">
      <c r="J4370" s="2"/>
      <c r="K4370" s="1"/>
    </row>
    <row r="4371" spans="10:11">
      <c r="J4371" s="2"/>
      <c r="K4371" s="1"/>
    </row>
    <row r="4372" spans="10:11">
      <c r="J4372" s="2"/>
      <c r="K4372" s="1"/>
    </row>
    <row r="4373" spans="10:11">
      <c r="J4373" s="2"/>
      <c r="K4373" s="1"/>
    </row>
    <row r="4374" spans="10:11">
      <c r="J4374" s="2"/>
      <c r="K4374" s="1"/>
    </row>
    <row r="4375" spans="10:11">
      <c r="J4375" s="2"/>
      <c r="K4375" s="1"/>
    </row>
    <row r="4376" spans="10:11">
      <c r="J4376" s="2"/>
      <c r="K4376" s="1"/>
    </row>
    <row r="4377" spans="10:11">
      <c r="J4377" s="2"/>
      <c r="K4377" s="1"/>
    </row>
    <row r="4378" spans="10:11">
      <c r="J4378" s="2"/>
      <c r="K4378" s="1"/>
    </row>
    <row r="4379" spans="10:11">
      <c r="J4379" s="2"/>
      <c r="K4379" s="1"/>
    </row>
    <row r="4380" spans="10:11">
      <c r="J4380" s="2"/>
      <c r="K4380" s="1"/>
    </row>
    <row r="4381" spans="10:11">
      <c r="J4381" s="2"/>
      <c r="K4381" s="1"/>
    </row>
    <row r="4382" spans="10:11">
      <c r="J4382" s="2"/>
      <c r="K4382" s="1"/>
    </row>
    <row r="4383" spans="10:11">
      <c r="J4383" s="2"/>
      <c r="K4383" s="1"/>
    </row>
    <row r="4384" spans="10:11">
      <c r="J4384" s="2"/>
      <c r="K4384" s="1"/>
    </row>
    <row r="4385" spans="10:11">
      <c r="J4385" s="2"/>
      <c r="K4385" s="1"/>
    </row>
    <row r="4386" spans="10:11">
      <c r="J4386" s="2"/>
      <c r="K4386" s="1"/>
    </row>
    <row r="4387" spans="10:11">
      <c r="J4387" s="2"/>
      <c r="K4387" s="1"/>
    </row>
    <row r="4388" spans="10:11">
      <c r="J4388" s="2"/>
      <c r="K4388" s="1"/>
    </row>
    <row r="4389" spans="10:11">
      <c r="J4389" s="2"/>
      <c r="K4389" s="1"/>
    </row>
    <row r="4390" spans="10:11">
      <c r="J4390" s="2"/>
      <c r="K4390" s="1"/>
    </row>
    <row r="4391" spans="10:11">
      <c r="J4391" s="2"/>
      <c r="K4391" s="1"/>
    </row>
    <row r="4392" spans="10:11">
      <c r="J4392" s="2"/>
      <c r="K4392" s="1"/>
    </row>
    <row r="4393" spans="10:11">
      <c r="J4393" s="2"/>
      <c r="K4393" s="1"/>
    </row>
    <row r="4394" spans="10:11">
      <c r="J4394" s="2"/>
      <c r="K4394" s="1"/>
    </row>
    <row r="4395" spans="10:11">
      <c r="J4395" s="2"/>
      <c r="K4395" s="1"/>
    </row>
    <row r="4396" spans="10:11">
      <c r="J4396" s="2"/>
      <c r="K4396" s="1"/>
    </row>
    <row r="4397" spans="10:11">
      <c r="J4397" s="2"/>
      <c r="K4397" s="1"/>
    </row>
    <row r="4398" spans="10:11">
      <c r="J4398" s="2"/>
      <c r="K4398" s="1"/>
    </row>
    <row r="4399" spans="10:11">
      <c r="J4399" s="2"/>
      <c r="K4399" s="1"/>
    </row>
    <row r="4400" spans="10:11">
      <c r="J4400" s="2"/>
      <c r="K4400" s="1"/>
    </row>
    <row r="4401" spans="10:11">
      <c r="J4401" s="2"/>
      <c r="K4401" s="1"/>
    </row>
    <row r="4402" spans="10:11">
      <c r="J4402" s="2"/>
      <c r="K4402" s="1"/>
    </row>
    <row r="4403" spans="10:11">
      <c r="J4403" s="2"/>
      <c r="K4403" s="1"/>
    </row>
    <row r="4404" spans="10:11">
      <c r="J4404" s="2"/>
      <c r="K4404" s="1"/>
    </row>
    <row r="4405" spans="10:11">
      <c r="J4405" s="2"/>
      <c r="K4405" s="1"/>
    </row>
    <row r="4406" spans="10:11">
      <c r="J4406" s="2"/>
      <c r="K4406" s="1"/>
    </row>
    <row r="4407" spans="10:11">
      <c r="J4407" s="2"/>
      <c r="K4407" s="1"/>
    </row>
    <row r="4408" spans="10:11">
      <c r="J4408" s="2"/>
      <c r="K4408" s="1"/>
    </row>
    <row r="4409" spans="10:11">
      <c r="J4409" s="2"/>
      <c r="K4409" s="1"/>
    </row>
    <row r="4410" spans="10:11">
      <c r="J4410" s="2"/>
      <c r="K4410" s="1"/>
    </row>
    <row r="4411" spans="10:11">
      <c r="J4411" s="2"/>
      <c r="K4411" s="1"/>
    </row>
    <row r="4412" spans="10:11">
      <c r="J4412" s="2"/>
      <c r="K4412" s="1"/>
    </row>
    <row r="4413" spans="10:11">
      <c r="J4413" s="2"/>
      <c r="K4413" s="1"/>
    </row>
    <row r="4414" spans="10:11">
      <c r="J4414" s="2"/>
      <c r="K4414" s="1"/>
    </row>
    <row r="4415" spans="10:11">
      <c r="J4415" s="2"/>
      <c r="K4415" s="1"/>
    </row>
    <row r="4416" spans="10:11">
      <c r="J4416" s="2"/>
      <c r="K4416" s="1"/>
    </row>
    <row r="4417" spans="10:11">
      <c r="J4417" s="2"/>
      <c r="K4417" s="1"/>
    </row>
    <row r="4418" spans="10:11">
      <c r="J4418" s="2"/>
      <c r="K4418" s="1"/>
    </row>
    <row r="4419" spans="10:11">
      <c r="J4419" s="2"/>
      <c r="K4419" s="1"/>
    </row>
    <row r="4420" spans="10:11">
      <c r="J4420" s="2"/>
      <c r="K4420" s="1"/>
    </row>
    <row r="4421" spans="10:11">
      <c r="J4421" s="2"/>
      <c r="K4421" s="1"/>
    </row>
    <row r="4422" spans="10:11">
      <c r="J4422" s="2"/>
      <c r="K4422" s="1"/>
    </row>
    <row r="4423" spans="10:11">
      <c r="J4423" s="2"/>
      <c r="K4423" s="1"/>
    </row>
    <row r="4424" spans="10:11">
      <c r="J4424" s="2"/>
      <c r="K4424" s="1"/>
    </row>
    <row r="4425" spans="10:11">
      <c r="J4425" s="2"/>
      <c r="K4425" s="1"/>
    </row>
    <row r="4426" spans="10:11">
      <c r="J4426" s="2"/>
      <c r="K4426" s="1"/>
    </row>
    <row r="4427" spans="10:11">
      <c r="J4427" s="2"/>
      <c r="K4427" s="1"/>
    </row>
    <row r="4428" spans="10:11">
      <c r="J4428" s="2"/>
      <c r="K4428" s="1"/>
    </row>
    <row r="4429" spans="10:11">
      <c r="J4429" s="2"/>
      <c r="K4429" s="1"/>
    </row>
    <row r="4430" spans="10:11">
      <c r="J4430" s="2"/>
      <c r="K4430" s="1"/>
    </row>
    <row r="4431" spans="10:11">
      <c r="J4431" s="2"/>
      <c r="K4431" s="1"/>
    </row>
    <row r="4432" spans="10:11">
      <c r="J4432" s="2"/>
      <c r="K4432" s="1"/>
    </row>
    <row r="4433" spans="10:11">
      <c r="J4433" s="2"/>
      <c r="K4433" s="1"/>
    </row>
    <row r="4434" spans="10:11">
      <c r="J4434" s="2"/>
      <c r="K4434" s="1"/>
    </row>
    <row r="4435" spans="10:11">
      <c r="J4435" s="2"/>
      <c r="K4435" s="1"/>
    </row>
    <row r="4436" spans="10:11">
      <c r="J4436" s="2"/>
      <c r="K4436" s="1"/>
    </row>
    <row r="4437" spans="10:11">
      <c r="J4437" s="2"/>
      <c r="K4437" s="1"/>
    </row>
    <row r="4438" spans="10:11">
      <c r="J4438" s="2"/>
      <c r="K4438" s="1"/>
    </row>
    <row r="4439" spans="10:11">
      <c r="J4439" s="2"/>
      <c r="K4439" s="1"/>
    </row>
    <row r="4440" spans="10:11">
      <c r="J4440" s="2"/>
      <c r="K4440" s="1"/>
    </row>
    <row r="4441" spans="10:11">
      <c r="J4441" s="2"/>
      <c r="K4441" s="1"/>
    </row>
    <row r="4442" spans="10:11">
      <c r="J4442" s="2"/>
      <c r="K4442" s="1"/>
    </row>
    <row r="4443" spans="10:11">
      <c r="J4443" s="2"/>
      <c r="K4443" s="1"/>
    </row>
    <row r="4444" spans="10:11">
      <c r="J4444" s="2"/>
      <c r="K4444" s="1"/>
    </row>
    <row r="4445" spans="10:11">
      <c r="J4445" s="2"/>
      <c r="K4445" s="1"/>
    </row>
    <row r="4446" spans="10:11">
      <c r="J4446" s="2"/>
      <c r="K4446" s="1"/>
    </row>
    <row r="4447" spans="10:11">
      <c r="J4447" s="2"/>
      <c r="K4447" s="1"/>
    </row>
    <row r="4448" spans="10:11">
      <c r="J4448" s="2"/>
      <c r="K4448" s="1"/>
    </row>
    <row r="4449" spans="10:11">
      <c r="J4449" s="2"/>
      <c r="K4449" s="1"/>
    </row>
    <row r="4450" spans="10:11">
      <c r="J4450" s="2"/>
      <c r="K4450" s="1"/>
    </row>
    <row r="4451" spans="10:11">
      <c r="J4451" s="2"/>
      <c r="K4451" s="1"/>
    </row>
    <row r="4452" spans="10:11">
      <c r="J4452" s="2"/>
      <c r="K4452" s="1"/>
    </row>
    <row r="4453" spans="10:11">
      <c r="J4453" s="2"/>
      <c r="K4453" s="1"/>
    </row>
    <row r="4454" spans="10:11">
      <c r="J4454" s="2"/>
      <c r="K4454" s="1"/>
    </row>
    <row r="4455" spans="10:11">
      <c r="J4455" s="2"/>
      <c r="K4455" s="1"/>
    </row>
    <row r="4456" spans="10:11">
      <c r="J4456" s="2"/>
      <c r="K4456" s="1"/>
    </row>
    <row r="4457" spans="10:11">
      <c r="J4457" s="2"/>
      <c r="K4457" s="1"/>
    </row>
    <row r="4458" spans="10:11">
      <c r="J4458" s="2"/>
      <c r="K4458" s="1"/>
    </row>
    <row r="4459" spans="10:11">
      <c r="J4459" s="2"/>
      <c r="K4459" s="1"/>
    </row>
    <row r="4460" spans="10:11">
      <c r="J4460" s="2"/>
      <c r="K4460" s="1"/>
    </row>
    <row r="4461" spans="10:11">
      <c r="J4461" s="2"/>
      <c r="K4461" s="1"/>
    </row>
    <row r="4462" spans="10:11">
      <c r="J4462" s="2"/>
      <c r="K4462" s="1"/>
    </row>
    <row r="4463" spans="10:11">
      <c r="J4463" s="2"/>
      <c r="K4463" s="1"/>
    </row>
    <row r="4464" spans="10:11">
      <c r="J4464" s="2"/>
      <c r="K4464" s="1"/>
    </row>
    <row r="4465" spans="10:11">
      <c r="J4465" s="2"/>
      <c r="K4465" s="1"/>
    </row>
    <row r="4466" spans="10:11">
      <c r="J4466" s="2"/>
      <c r="K4466" s="1"/>
    </row>
    <row r="4467" spans="10:11">
      <c r="J4467" s="2"/>
      <c r="K4467" s="1"/>
    </row>
    <row r="4468" spans="10:11">
      <c r="J4468" s="2"/>
      <c r="K4468" s="1"/>
    </row>
    <row r="4469" spans="10:11">
      <c r="J4469" s="2"/>
      <c r="K4469" s="1"/>
    </row>
    <row r="4470" spans="10:11">
      <c r="J4470" s="2"/>
      <c r="K4470" s="1"/>
    </row>
    <row r="4471" spans="10:11">
      <c r="J4471" s="2"/>
      <c r="K4471" s="1"/>
    </row>
    <row r="4472" spans="10:11">
      <c r="J4472" s="2"/>
      <c r="K4472" s="1"/>
    </row>
    <row r="4473" spans="10:11">
      <c r="J4473" s="2"/>
      <c r="K4473" s="1"/>
    </row>
    <row r="4474" spans="10:11">
      <c r="J4474" s="2"/>
      <c r="K4474" s="1"/>
    </row>
    <row r="4475" spans="10:11">
      <c r="J4475" s="2"/>
      <c r="K4475" s="1"/>
    </row>
    <row r="4476" spans="10:11">
      <c r="J4476" s="2"/>
      <c r="K4476" s="1"/>
    </row>
    <row r="4477" spans="10:11">
      <c r="J4477" s="2"/>
      <c r="K4477" s="1"/>
    </row>
    <row r="4478" spans="10:11">
      <c r="J4478" s="2"/>
      <c r="K4478" s="1"/>
    </row>
    <row r="4479" spans="10:11">
      <c r="J4479" s="2"/>
      <c r="K4479" s="1"/>
    </row>
    <row r="4480" spans="10:11">
      <c r="J4480" s="2"/>
      <c r="K4480" s="1"/>
    </row>
    <row r="4481" spans="10:11">
      <c r="J4481" s="2"/>
      <c r="K4481" s="1"/>
    </row>
    <row r="4482" spans="10:11">
      <c r="J4482" s="2"/>
      <c r="K4482" s="1"/>
    </row>
    <row r="4483" spans="10:11">
      <c r="J4483" s="2"/>
      <c r="K4483" s="1"/>
    </row>
    <row r="4484" spans="10:11">
      <c r="J4484" s="2"/>
      <c r="K4484" s="1"/>
    </row>
    <row r="4485" spans="10:11">
      <c r="J4485" s="2"/>
      <c r="K4485" s="1"/>
    </row>
    <row r="4486" spans="10:11">
      <c r="J4486" s="2"/>
      <c r="K4486" s="1"/>
    </row>
    <row r="4487" spans="10:11">
      <c r="J4487" s="2"/>
      <c r="K4487" s="1"/>
    </row>
    <row r="4488" spans="10:11">
      <c r="J4488" s="2"/>
      <c r="K4488" s="1"/>
    </row>
    <row r="4489" spans="10:11">
      <c r="J4489" s="2"/>
      <c r="K4489" s="1"/>
    </row>
    <row r="4490" spans="10:11">
      <c r="J4490" s="2"/>
      <c r="K4490" s="1"/>
    </row>
    <row r="4491" spans="10:11">
      <c r="J4491" s="2"/>
      <c r="K4491" s="1"/>
    </row>
    <row r="4492" spans="10:11">
      <c r="J4492" s="2"/>
      <c r="K4492" s="1"/>
    </row>
    <row r="4493" spans="10:11">
      <c r="J4493" s="2"/>
      <c r="K4493" s="1"/>
    </row>
    <row r="4494" spans="10:11">
      <c r="J4494" s="2"/>
      <c r="K4494" s="1"/>
    </row>
    <row r="4495" spans="10:11">
      <c r="J4495" s="2"/>
      <c r="K4495" s="1"/>
    </row>
    <row r="4496" spans="10:11">
      <c r="J4496" s="2"/>
      <c r="K4496" s="1"/>
    </row>
    <row r="4497" spans="10:11">
      <c r="J4497" s="2"/>
      <c r="K4497" s="1"/>
    </row>
    <row r="4498" spans="10:11">
      <c r="J4498" s="2"/>
      <c r="K4498" s="1"/>
    </row>
    <row r="4499" spans="10:11">
      <c r="J4499" s="2"/>
      <c r="K4499" s="1"/>
    </row>
    <row r="4500" spans="10:11">
      <c r="J4500" s="2"/>
      <c r="K4500" s="1"/>
    </row>
    <row r="4501" spans="10:11">
      <c r="J4501" s="2"/>
      <c r="K4501" s="1"/>
    </row>
    <row r="4502" spans="10:11">
      <c r="J4502" s="2"/>
      <c r="K4502" s="1"/>
    </row>
    <row r="4503" spans="10:11">
      <c r="J4503" s="2"/>
      <c r="K4503" s="1"/>
    </row>
    <row r="4504" spans="10:11">
      <c r="J4504" s="2"/>
      <c r="K4504" s="1"/>
    </row>
    <row r="4505" spans="10:11">
      <c r="J4505" s="2"/>
      <c r="K4505" s="1"/>
    </row>
    <row r="4506" spans="10:11">
      <c r="J4506" s="2"/>
      <c r="K4506" s="1"/>
    </row>
    <row r="4507" spans="10:11">
      <c r="J4507" s="2"/>
      <c r="K4507" s="1"/>
    </row>
    <row r="4508" spans="10:11">
      <c r="J4508" s="2"/>
      <c r="K4508" s="1"/>
    </row>
    <row r="4509" spans="10:11">
      <c r="J4509" s="2"/>
      <c r="K4509" s="1"/>
    </row>
    <row r="4510" spans="10:11">
      <c r="J4510" s="2"/>
      <c r="K4510" s="1"/>
    </row>
    <row r="4511" spans="10:11">
      <c r="J4511" s="2"/>
      <c r="K4511" s="1"/>
    </row>
    <row r="4512" spans="10:11">
      <c r="J4512" s="2"/>
      <c r="K4512" s="1"/>
    </row>
    <row r="4513" spans="10:11">
      <c r="J4513" s="2"/>
      <c r="K4513" s="1"/>
    </row>
    <row r="4514" spans="10:11">
      <c r="J4514" s="2"/>
      <c r="K4514" s="1"/>
    </row>
    <row r="4515" spans="10:11">
      <c r="J4515" s="2"/>
      <c r="K4515" s="1"/>
    </row>
    <row r="4516" spans="10:11">
      <c r="J4516" s="2"/>
      <c r="K4516" s="1"/>
    </row>
    <row r="4517" spans="10:11">
      <c r="J4517" s="2"/>
      <c r="K4517" s="1"/>
    </row>
    <row r="4518" spans="10:11">
      <c r="J4518" s="2"/>
      <c r="K4518" s="1"/>
    </row>
    <row r="4519" spans="10:11">
      <c r="J4519" s="2"/>
      <c r="K4519" s="1"/>
    </row>
    <row r="4520" spans="10:11">
      <c r="J4520" s="2"/>
      <c r="K4520" s="1"/>
    </row>
    <row r="4521" spans="10:11">
      <c r="J4521" s="2"/>
      <c r="K4521" s="1"/>
    </row>
    <row r="4522" spans="10:11">
      <c r="J4522" s="2"/>
      <c r="K4522" s="1"/>
    </row>
    <row r="4523" spans="10:11">
      <c r="J4523" s="2"/>
      <c r="K4523" s="1"/>
    </row>
    <row r="4524" spans="10:11">
      <c r="J4524" s="2"/>
      <c r="K4524" s="1"/>
    </row>
    <row r="4525" spans="10:11">
      <c r="J4525" s="2"/>
      <c r="K4525" s="1"/>
    </row>
    <row r="4526" spans="10:11">
      <c r="J4526" s="2"/>
      <c r="K4526" s="1"/>
    </row>
    <row r="4527" spans="10:11">
      <c r="J4527" s="2"/>
      <c r="K4527" s="1"/>
    </row>
    <row r="4528" spans="10:11">
      <c r="J4528" s="2"/>
      <c r="K4528" s="1"/>
    </row>
    <row r="4529" spans="10:11">
      <c r="J4529" s="2"/>
      <c r="K4529" s="1"/>
    </row>
    <row r="4530" spans="10:11">
      <c r="J4530" s="2"/>
      <c r="K4530" s="1"/>
    </row>
    <row r="4531" spans="10:11">
      <c r="J4531" s="2"/>
      <c r="K4531" s="1"/>
    </row>
    <row r="4532" spans="10:11">
      <c r="J4532" s="2"/>
      <c r="K4532" s="1"/>
    </row>
    <row r="4533" spans="10:11">
      <c r="J4533" s="2"/>
      <c r="K4533" s="1"/>
    </row>
    <row r="4534" spans="10:11">
      <c r="J4534" s="2"/>
      <c r="K4534" s="1"/>
    </row>
    <row r="4535" spans="10:11">
      <c r="J4535" s="2"/>
      <c r="K4535" s="1"/>
    </row>
    <row r="4536" spans="10:11">
      <c r="J4536" s="2"/>
      <c r="K4536" s="1"/>
    </row>
    <row r="4537" spans="10:11">
      <c r="J4537" s="2"/>
      <c r="K4537" s="1"/>
    </row>
    <row r="4538" spans="10:11">
      <c r="J4538" s="2"/>
      <c r="K4538" s="1"/>
    </row>
    <row r="4539" spans="10:11">
      <c r="J4539" s="2"/>
      <c r="K4539" s="1"/>
    </row>
    <row r="4540" spans="10:11">
      <c r="J4540" s="2"/>
      <c r="K4540" s="1"/>
    </row>
    <row r="4541" spans="10:11">
      <c r="J4541" s="2"/>
      <c r="K4541" s="1"/>
    </row>
    <row r="4542" spans="10:11">
      <c r="J4542" s="2"/>
      <c r="K4542" s="1"/>
    </row>
    <row r="4543" spans="10:11">
      <c r="J4543" s="2"/>
      <c r="K4543" s="1"/>
    </row>
    <row r="4544" spans="10:11">
      <c r="J4544" s="2"/>
      <c r="K4544" s="1"/>
    </row>
    <row r="4545" spans="10:11">
      <c r="J4545" s="2"/>
      <c r="K4545" s="1"/>
    </row>
    <row r="4546" spans="10:11">
      <c r="J4546" s="2"/>
      <c r="K4546" s="1"/>
    </row>
    <row r="4547" spans="10:11">
      <c r="J4547" s="2"/>
      <c r="K4547" s="1"/>
    </row>
    <row r="4548" spans="10:11">
      <c r="J4548" s="2"/>
      <c r="K4548" s="1"/>
    </row>
    <row r="4549" spans="10:11">
      <c r="J4549" s="2"/>
      <c r="K4549" s="1"/>
    </row>
    <row r="4550" spans="10:11">
      <c r="J4550" s="2"/>
      <c r="K4550" s="1"/>
    </row>
    <row r="4551" spans="10:11">
      <c r="J4551" s="2"/>
      <c r="K4551" s="1"/>
    </row>
    <row r="4552" spans="10:11">
      <c r="J4552" s="2"/>
      <c r="K4552" s="1"/>
    </row>
    <row r="4553" spans="10:11">
      <c r="J4553" s="2"/>
      <c r="K4553" s="1"/>
    </row>
    <row r="4554" spans="10:11">
      <c r="J4554" s="2"/>
      <c r="K4554" s="1"/>
    </row>
    <row r="4555" spans="10:11">
      <c r="J4555" s="2"/>
      <c r="K4555" s="1"/>
    </row>
    <row r="4556" spans="10:11">
      <c r="J4556" s="2"/>
      <c r="K4556" s="1"/>
    </row>
    <row r="4557" spans="10:11">
      <c r="J4557" s="2"/>
      <c r="K4557" s="1"/>
    </row>
    <row r="4558" spans="10:11">
      <c r="J4558" s="2"/>
      <c r="K4558" s="1"/>
    </row>
    <row r="4559" spans="10:11">
      <c r="J4559" s="2"/>
      <c r="K4559" s="1"/>
    </row>
    <row r="4560" spans="10:11">
      <c r="J4560" s="2"/>
      <c r="K4560" s="1"/>
    </row>
    <row r="4561" spans="10:11">
      <c r="J4561" s="2"/>
      <c r="K4561" s="1"/>
    </row>
    <row r="4562" spans="10:11">
      <c r="J4562" s="2"/>
      <c r="K4562" s="1"/>
    </row>
    <row r="4563" spans="10:11">
      <c r="J4563" s="2"/>
      <c r="K4563" s="1"/>
    </row>
    <row r="4564" spans="10:11">
      <c r="J4564" s="2"/>
      <c r="K4564" s="1"/>
    </row>
    <row r="4565" spans="10:11">
      <c r="J4565" s="2"/>
      <c r="K4565" s="1"/>
    </row>
    <row r="4566" spans="10:11">
      <c r="J4566" s="2"/>
      <c r="K4566" s="1"/>
    </row>
    <row r="4567" spans="10:11">
      <c r="J4567" s="2"/>
      <c r="K4567" s="1"/>
    </row>
    <row r="4568" spans="10:11">
      <c r="J4568" s="2"/>
      <c r="K4568" s="1"/>
    </row>
    <row r="4569" spans="10:11">
      <c r="J4569" s="2"/>
      <c r="K4569" s="1"/>
    </row>
    <row r="4570" spans="10:11">
      <c r="J4570" s="2"/>
      <c r="K4570" s="1"/>
    </row>
    <row r="4571" spans="10:11">
      <c r="J4571" s="2"/>
      <c r="K4571" s="1"/>
    </row>
    <row r="4572" spans="10:11">
      <c r="J4572" s="2"/>
      <c r="K4572" s="1"/>
    </row>
    <row r="4573" spans="10:11">
      <c r="J4573" s="2"/>
      <c r="K4573" s="1"/>
    </row>
    <row r="4574" spans="10:11">
      <c r="J4574" s="2"/>
      <c r="K4574" s="1"/>
    </row>
    <row r="4575" spans="10:11">
      <c r="J4575" s="2"/>
      <c r="K4575" s="1"/>
    </row>
    <row r="4576" spans="10:11">
      <c r="J4576" s="2"/>
      <c r="K4576" s="1"/>
    </row>
    <row r="4577" spans="10:11">
      <c r="J4577" s="2"/>
      <c r="K4577" s="1"/>
    </row>
    <row r="4578" spans="10:11">
      <c r="J4578" s="2"/>
      <c r="K4578" s="1"/>
    </row>
    <row r="4579" spans="10:11">
      <c r="J4579" s="2"/>
      <c r="K4579" s="1"/>
    </row>
    <row r="4580" spans="10:11">
      <c r="J4580" s="2"/>
      <c r="K4580" s="1"/>
    </row>
    <row r="4581" spans="10:11">
      <c r="J4581" s="2"/>
      <c r="K4581" s="1"/>
    </row>
    <row r="4582" spans="10:11">
      <c r="J4582" s="2"/>
      <c r="K4582" s="1"/>
    </row>
    <row r="4583" spans="10:11">
      <c r="J4583" s="2"/>
      <c r="K4583" s="1"/>
    </row>
    <row r="4584" spans="10:11">
      <c r="J4584" s="2"/>
      <c r="K4584" s="1"/>
    </row>
    <row r="4585" spans="10:11">
      <c r="J4585" s="2"/>
      <c r="K4585" s="1"/>
    </row>
    <row r="4586" spans="10:11">
      <c r="J4586" s="2"/>
      <c r="K4586" s="1"/>
    </row>
    <row r="4587" spans="10:11">
      <c r="J4587" s="2"/>
      <c r="K4587" s="1"/>
    </row>
    <row r="4588" spans="10:11">
      <c r="J4588" s="2"/>
      <c r="K4588" s="1"/>
    </row>
    <row r="4589" spans="10:11">
      <c r="J4589" s="2"/>
      <c r="K4589" s="1"/>
    </row>
    <row r="4590" spans="10:11">
      <c r="J4590" s="2"/>
      <c r="K4590" s="1"/>
    </row>
    <row r="4591" spans="10:11">
      <c r="J4591" s="2"/>
      <c r="K4591" s="1"/>
    </row>
    <row r="4592" spans="10:11">
      <c r="J4592" s="2"/>
      <c r="K4592" s="1"/>
    </row>
    <row r="4593" spans="10:11">
      <c r="J4593" s="2"/>
      <c r="K4593" s="1"/>
    </row>
    <row r="4594" spans="10:11">
      <c r="J4594" s="2"/>
      <c r="K4594" s="1"/>
    </row>
    <row r="4595" spans="10:11">
      <c r="J4595" s="2"/>
      <c r="K4595" s="1"/>
    </row>
    <row r="4596" spans="10:11">
      <c r="J4596" s="2"/>
      <c r="K4596" s="1"/>
    </row>
    <row r="4597" spans="10:11">
      <c r="J4597" s="2"/>
      <c r="K4597" s="1"/>
    </row>
    <row r="4598" spans="10:11">
      <c r="J4598" s="2"/>
      <c r="K4598" s="1"/>
    </row>
    <row r="4599" spans="10:11">
      <c r="J4599" s="2"/>
      <c r="K4599" s="1"/>
    </row>
    <row r="4600" spans="10:11">
      <c r="J4600" s="2"/>
      <c r="K4600" s="1"/>
    </row>
    <row r="4601" spans="10:11">
      <c r="J4601" s="2"/>
      <c r="K4601" s="1"/>
    </row>
    <row r="4602" spans="10:11">
      <c r="J4602" s="2"/>
      <c r="K4602" s="1"/>
    </row>
    <row r="4603" spans="10:11">
      <c r="J4603" s="2"/>
      <c r="K4603" s="1"/>
    </row>
    <row r="4604" spans="10:11">
      <c r="J4604" s="2"/>
      <c r="K4604" s="1"/>
    </row>
    <row r="4605" spans="10:11">
      <c r="J4605" s="2"/>
      <c r="K4605" s="1"/>
    </row>
    <row r="4606" spans="10:11">
      <c r="J4606" s="2"/>
      <c r="K4606" s="1"/>
    </row>
    <row r="4607" spans="10:11">
      <c r="J4607" s="2"/>
      <c r="K4607" s="1"/>
    </row>
    <row r="4608" spans="10:11">
      <c r="J4608" s="2"/>
      <c r="K4608" s="1"/>
    </row>
    <row r="4609" spans="10:11">
      <c r="J4609" s="2"/>
      <c r="K4609" s="1"/>
    </row>
    <row r="4610" spans="10:11">
      <c r="J4610" s="2"/>
      <c r="K4610" s="1"/>
    </row>
    <row r="4611" spans="10:11">
      <c r="J4611" s="2"/>
      <c r="K4611" s="1"/>
    </row>
    <row r="4612" spans="10:11">
      <c r="J4612" s="2"/>
      <c r="K4612" s="1"/>
    </row>
    <row r="4613" spans="10:11">
      <c r="J4613" s="2"/>
      <c r="K4613" s="1"/>
    </row>
    <row r="4614" spans="10:11">
      <c r="J4614" s="2"/>
      <c r="K4614" s="1"/>
    </row>
    <row r="4615" spans="10:11">
      <c r="J4615" s="2"/>
      <c r="K4615" s="1"/>
    </row>
    <row r="4616" spans="10:11">
      <c r="J4616" s="2"/>
      <c r="K4616" s="1"/>
    </row>
    <row r="4617" spans="10:11">
      <c r="J4617" s="2"/>
      <c r="K4617" s="1"/>
    </row>
    <row r="4618" spans="10:11">
      <c r="J4618" s="2"/>
      <c r="K4618" s="1"/>
    </row>
    <row r="4619" spans="10:11">
      <c r="J4619" s="2"/>
      <c r="K4619" s="1"/>
    </row>
    <row r="4620" spans="10:11">
      <c r="J4620" s="2"/>
      <c r="K4620" s="1"/>
    </row>
    <row r="4621" spans="10:11">
      <c r="J4621" s="2"/>
      <c r="K4621" s="1"/>
    </row>
    <row r="4622" spans="10:11">
      <c r="J4622" s="2"/>
      <c r="K4622" s="1"/>
    </row>
    <row r="4623" spans="10:11">
      <c r="J4623" s="2"/>
      <c r="K4623" s="1"/>
    </row>
    <row r="4624" spans="10:11">
      <c r="J4624" s="2"/>
      <c r="K4624" s="1"/>
    </row>
    <row r="4625" spans="10:11">
      <c r="J4625" s="2"/>
      <c r="K4625" s="1"/>
    </row>
    <row r="4626" spans="10:11">
      <c r="J4626" s="2"/>
      <c r="K4626" s="1"/>
    </row>
    <row r="4627" spans="10:11">
      <c r="J4627" s="2"/>
      <c r="K4627" s="1"/>
    </row>
    <row r="4628" spans="10:11">
      <c r="J4628" s="2"/>
      <c r="K4628" s="1"/>
    </row>
    <row r="4629" spans="10:11">
      <c r="J4629" s="2"/>
      <c r="K4629" s="1"/>
    </row>
    <row r="4630" spans="10:11">
      <c r="J4630" s="2"/>
      <c r="K4630" s="1"/>
    </row>
    <row r="4631" spans="10:11">
      <c r="J4631" s="2"/>
      <c r="K4631" s="1"/>
    </row>
    <row r="4632" spans="10:11">
      <c r="J4632" s="2"/>
      <c r="K4632" s="1"/>
    </row>
    <row r="4633" spans="10:11">
      <c r="J4633" s="2"/>
      <c r="K4633" s="1"/>
    </row>
    <row r="4634" spans="10:11">
      <c r="J4634" s="2"/>
      <c r="K4634" s="1"/>
    </row>
    <row r="4635" spans="10:11">
      <c r="J4635" s="2"/>
      <c r="K4635" s="1"/>
    </row>
    <row r="4636" spans="10:11">
      <c r="J4636" s="2"/>
      <c r="K4636" s="1"/>
    </row>
    <row r="4637" spans="10:11">
      <c r="J4637" s="2"/>
      <c r="K4637" s="1"/>
    </row>
    <row r="4638" spans="10:11">
      <c r="J4638" s="2"/>
      <c r="K4638" s="1"/>
    </row>
    <row r="4639" spans="10:11">
      <c r="J4639" s="2"/>
      <c r="K4639" s="1"/>
    </row>
    <row r="4640" spans="10:11">
      <c r="J4640" s="2"/>
      <c r="K4640" s="1"/>
    </row>
    <row r="4641" spans="10:11">
      <c r="J4641" s="2"/>
      <c r="K4641" s="1"/>
    </row>
    <row r="4642" spans="10:11">
      <c r="J4642" s="2"/>
      <c r="K4642" s="1"/>
    </row>
    <row r="4643" spans="10:11">
      <c r="J4643" s="2"/>
      <c r="K4643" s="1"/>
    </row>
    <row r="4644" spans="10:11">
      <c r="J4644" s="2"/>
      <c r="K4644" s="1"/>
    </row>
    <row r="4645" spans="10:11">
      <c r="J4645" s="2"/>
      <c r="K4645" s="1"/>
    </row>
    <row r="4646" spans="10:11">
      <c r="J4646" s="2"/>
      <c r="K4646" s="1"/>
    </row>
    <row r="4647" spans="10:11">
      <c r="J4647" s="2"/>
      <c r="K4647" s="1"/>
    </row>
    <row r="4648" spans="10:11">
      <c r="J4648" s="2"/>
      <c r="K4648" s="1"/>
    </row>
    <row r="4649" spans="10:11">
      <c r="J4649" s="2"/>
      <c r="K4649" s="1"/>
    </row>
    <row r="4650" spans="10:11">
      <c r="J4650" s="2"/>
      <c r="K4650" s="1"/>
    </row>
    <row r="4651" spans="10:11">
      <c r="J4651" s="2"/>
      <c r="K4651" s="1"/>
    </row>
    <row r="4652" spans="10:11">
      <c r="J4652" s="2"/>
      <c r="K4652" s="1"/>
    </row>
    <row r="4653" spans="10:11">
      <c r="J4653" s="2"/>
      <c r="K4653" s="1"/>
    </row>
    <row r="4654" spans="10:11">
      <c r="J4654" s="2"/>
      <c r="K4654" s="1"/>
    </row>
    <row r="4655" spans="10:11">
      <c r="J4655" s="2"/>
      <c r="K4655" s="1"/>
    </row>
    <row r="4656" spans="10:11">
      <c r="J4656" s="2"/>
      <c r="K4656" s="1"/>
    </row>
    <row r="4657" spans="10:11">
      <c r="J4657" s="2"/>
      <c r="K4657" s="1"/>
    </row>
    <row r="4658" spans="10:11">
      <c r="J4658" s="2"/>
      <c r="K4658" s="1"/>
    </row>
    <row r="4659" spans="10:11">
      <c r="J4659" s="2"/>
      <c r="K4659" s="1"/>
    </row>
    <row r="4660" spans="10:11">
      <c r="J4660" s="2"/>
      <c r="K4660" s="1"/>
    </row>
    <row r="4661" spans="10:11">
      <c r="J4661" s="2"/>
      <c r="K4661" s="1"/>
    </row>
    <row r="4662" spans="10:11">
      <c r="J4662" s="2"/>
      <c r="K4662" s="1"/>
    </row>
    <row r="4663" spans="10:11">
      <c r="J4663" s="2"/>
      <c r="K4663" s="1"/>
    </row>
    <row r="4664" spans="10:11">
      <c r="J4664" s="2"/>
      <c r="K4664" s="1"/>
    </row>
    <row r="4665" spans="10:11">
      <c r="J4665" s="2"/>
      <c r="K4665" s="1"/>
    </row>
    <row r="4666" spans="10:11">
      <c r="J4666" s="2"/>
      <c r="K4666" s="1"/>
    </row>
    <row r="4667" spans="10:11">
      <c r="J4667" s="2"/>
      <c r="K4667" s="1"/>
    </row>
    <row r="4668" spans="10:11">
      <c r="J4668" s="2"/>
      <c r="K4668" s="1"/>
    </row>
    <row r="4669" spans="10:11">
      <c r="J4669" s="2"/>
      <c r="K4669" s="1"/>
    </row>
    <row r="4670" spans="10:11">
      <c r="J4670" s="2"/>
      <c r="K4670" s="1"/>
    </row>
    <row r="4671" spans="10:11">
      <c r="J4671" s="2"/>
      <c r="K4671" s="1"/>
    </row>
    <row r="4672" spans="10:11">
      <c r="J4672" s="2"/>
      <c r="K4672" s="1"/>
    </row>
    <row r="4673" spans="10:11">
      <c r="J4673" s="2"/>
      <c r="K4673" s="1"/>
    </row>
    <row r="4674" spans="10:11">
      <c r="J4674" s="2"/>
      <c r="K4674" s="1"/>
    </row>
    <row r="4675" spans="10:11">
      <c r="J4675" s="2"/>
      <c r="K4675" s="1"/>
    </row>
    <row r="4676" spans="10:11">
      <c r="J4676" s="2"/>
      <c r="K4676" s="1"/>
    </row>
    <row r="4677" spans="10:11">
      <c r="J4677" s="2"/>
      <c r="K4677" s="1"/>
    </row>
    <row r="4678" spans="10:11">
      <c r="J4678" s="2"/>
      <c r="K4678" s="1"/>
    </row>
    <row r="4679" spans="10:11">
      <c r="J4679" s="2"/>
      <c r="K4679" s="1"/>
    </row>
    <row r="4680" spans="10:11">
      <c r="J4680" s="2"/>
      <c r="K4680" s="1"/>
    </row>
    <row r="4681" spans="10:11">
      <c r="J4681" s="2"/>
      <c r="K4681" s="1"/>
    </row>
    <row r="4682" spans="10:11">
      <c r="J4682" s="2"/>
      <c r="K4682" s="1"/>
    </row>
    <row r="4683" spans="10:11">
      <c r="J4683" s="2"/>
      <c r="K4683" s="1"/>
    </row>
    <row r="4684" spans="10:11">
      <c r="J4684" s="2"/>
      <c r="K4684" s="1"/>
    </row>
    <row r="4685" spans="10:11">
      <c r="J4685" s="2"/>
      <c r="K4685" s="1"/>
    </row>
    <row r="4686" spans="10:11">
      <c r="J4686" s="2"/>
      <c r="K4686" s="1"/>
    </row>
    <row r="4687" spans="10:11">
      <c r="J4687" s="2"/>
      <c r="K4687" s="1"/>
    </row>
    <row r="4688" spans="10:11">
      <c r="J4688" s="2"/>
      <c r="K4688" s="1"/>
    </row>
    <row r="4689" spans="10:11">
      <c r="J4689" s="2"/>
      <c r="K4689" s="1"/>
    </row>
    <row r="4690" spans="10:11">
      <c r="J4690" s="2"/>
      <c r="K4690" s="1"/>
    </row>
    <row r="4691" spans="10:11">
      <c r="J4691" s="2"/>
      <c r="K4691" s="1"/>
    </row>
    <row r="4692" spans="10:11">
      <c r="J4692" s="2"/>
      <c r="K4692" s="1"/>
    </row>
    <row r="4693" spans="10:11">
      <c r="J4693" s="2"/>
      <c r="K4693" s="1"/>
    </row>
    <row r="4694" spans="10:11">
      <c r="J4694" s="2"/>
      <c r="K4694" s="1"/>
    </row>
    <row r="4695" spans="10:11">
      <c r="J4695" s="2"/>
      <c r="K4695" s="1"/>
    </row>
    <row r="4696" spans="10:11">
      <c r="J4696" s="2"/>
      <c r="K4696" s="1"/>
    </row>
    <row r="4697" spans="10:11">
      <c r="J4697" s="2"/>
      <c r="K4697" s="1"/>
    </row>
    <row r="4698" spans="10:11">
      <c r="J4698" s="2"/>
      <c r="K4698" s="1"/>
    </row>
    <row r="4699" spans="10:11">
      <c r="J4699" s="2"/>
      <c r="K4699" s="1"/>
    </row>
    <row r="4700" spans="10:11">
      <c r="J4700" s="2"/>
      <c r="K4700" s="1"/>
    </row>
    <row r="4701" spans="10:11">
      <c r="J4701" s="2"/>
      <c r="K4701" s="1"/>
    </row>
    <row r="4702" spans="10:11">
      <c r="J4702" s="2"/>
      <c r="K4702" s="1"/>
    </row>
    <row r="4703" spans="10:11">
      <c r="J4703" s="2"/>
      <c r="K4703" s="1"/>
    </row>
    <row r="4704" spans="10:11">
      <c r="J4704" s="2"/>
      <c r="K4704" s="1"/>
    </row>
    <row r="4705" spans="10:11">
      <c r="J4705" s="2"/>
      <c r="K4705" s="1"/>
    </row>
    <row r="4706" spans="10:11">
      <c r="J4706" s="2"/>
      <c r="K4706" s="1"/>
    </row>
    <row r="4707" spans="10:11">
      <c r="J4707" s="2"/>
      <c r="K4707" s="1"/>
    </row>
    <row r="4708" spans="10:11">
      <c r="J4708" s="2"/>
      <c r="K4708" s="1"/>
    </row>
    <row r="4709" spans="10:11">
      <c r="J4709" s="2"/>
      <c r="K4709" s="1"/>
    </row>
    <row r="4710" spans="10:11">
      <c r="J4710" s="2"/>
      <c r="K4710" s="1"/>
    </row>
    <row r="4711" spans="10:11">
      <c r="J4711" s="2"/>
      <c r="K4711" s="1"/>
    </row>
    <row r="4712" spans="10:11">
      <c r="J4712" s="2"/>
      <c r="K4712" s="1"/>
    </row>
    <row r="4713" spans="10:11">
      <c r="J4713" s="2"/>
      <c r="K4713" s="1"/>
    </row>
    <row r="4714" spans="10:11">
      <c r="J4714" s="2"/>
      <c r="K4714" s="1"/>
    </row>
    <row r="4715" spans="10:11">
      <c r="J4715" s="2"/>
      <c r="K4715" s="1"/>
    </row>
    <row r="4716" spans="10:11">
      <c r="J4716" s="2"/>
      <c r="K4716" s="1"/>
    </row>
    <row r="4717" spans="10:11">
      <c r="J4717" s="2"/>
      <c r="K4717" s="1"/>
    </row>
    <row r="4718" spans="10:11">
      <c r="J4718" s="2"/>
      <c r="K4718" s="1"/>
    </row>
    <row r="4719" spans="10:11">
      <c r="J4719" s="2"/>
      <c r="K4719" s="1"/>
    </row>
    <row r="4720" spans="10:11">
      <c r="J4720" s="2"/>
      <c r="K4720" s="1"/>
    </row>
    <row r="4721" spans="10:11">
      <c r="J4721" s="2"/>
      <c r="K4721" s="1"/>
    </row>
    <row r="4722" spans="10:11">
      <c r="J4722" s="2"/>
      <c r="K4722" s="1"/>
    </row>
    <row r="4723" spans="10:11">
      <c r="J4723" s="2"/>
      <c r="K4723" s="1"/>
    </row>
    <row r="4724" spans="10:11">
      <c r="J4724" s="2"/>
      <c r="K4724" s="1"/>
    </row>
    <row r="4725" spans="10:11">
      <c r="J4725" s="2"/>
      <c r="K4725" s="1"/>
    </row>
    <row r="4726" spans="10:11">
      <c r="J4726" s="2"/>
      <c r="K4726" s="1"/>
    </row>
    <row r="4727" spans="10:11">
      <c r="J4727" s="2"/>
      <c r="K4727" s="1"/>
    </row>
    <row r="4728" spans="10:11">
      <c r="J4728" s="2"/>
      <c r="K4728" s="1"/>
    </row>
    <row r="4729" spans="10:11">
      <c r="J4729" s="2"/>
      <c r="K4729" s="1"/>
    </row>
    <row r="4730" spans="10:11">
      <c r="J4730" s="2"/>
      <c r="K4730" s="1"/>
    </row>
    <row r="4731" spans="10:11">
      <c r="J4731" s="2"/>
      <c r="K4731" s="1"/>
    </row>
    <row r="4732" spans="10:11">
      <c r="J4732" s="2"/>
      <c r="K4732" s="1"/>
    </row>
    <row r="4733" spans="10:11">
      <c r="J4733" s="2"/>
      <c r="K4733" s="1"/>
    </row>
    <row r="4734" spans="10:11">
      <c r="J4734" s="2"/>
      <c r="K4734" s="1"/>
    </row>
    <row r="4735" spans="10:11">
      <c r="J4735" s="2"/>
      <c r="K4735" s="1"/>
    </row>
    <row r="4736" spans="10:11">
      <c r="J4736" s="2"/>
      <c r="K4736" s="1"/>
    </row>
    <row r="4737" spans="10:11">
      <c r="J4737" s="2"/>
      <c r="K4737" s="1"/>
    </row>
    <row r="4738" spans="10:11">
      <c r="J4738" s="2"/>
      <c r="K4738" s="1"/>
    </row>
    <row r="4739" spans="10:11">
      <c r="J4739" s="2"/>
      <c r="K4739" s="1"/>
    </row>
    <row r="4740" spans="10:11">
      <c r="J4740" s="2"/>
      <c r="K4740" s="1"/>
    </row>
    <row r="4741" spans="10:11">
      <c r="J4741" s="2"/>
      <c r="K4741" s="1"/>
    </row>
    <row r="4742" spans="10:11">
      <c r="J4742" s="2"/>
      <c r="K4742" s="1"/>
    </row>
    <row r="4743" spans="10:11">
      <c r="J4743" s="2"/>
      <c r="K4743" s="1"/>
    </row>
    <row r="4744" spans="10:11">
      <c r="J4744" s="2"/>
      <c r="K4744" s="1"/>
    </row>
    <row r="4745" spans="10:11">
      <c r="J4745" s="2"/>
      <c r="K4745" s="1"/>
    </row>
    <row r="4746" spans="10:11">
      <c r="J4746" s="2"/>
      <c r="K4746" s="1"/>
    </row>
    <row r="4747" spans="10:11">
      <c r="J4747" s="2"/>
      <c r="K4747" s="1"/>
    </row>
    <row r="4748" spans="10:11">
      <c r="J4748" s="2"/>
      <c r="K4748" s="1"/>
    </row>
    <row r="4749" spans="10:11">
      <c r="J4749" s="2"/>
      <c r="K4749" s="1"/>
    </row>
    <row r="4750" spans="10:11">
      <c r="J4750" s="2"/>
      <c r="K4750" s="1"/>
    </row>
    <row r="4751" spans="10:11">
      <c r="J4751" s="2"/>
      <c r="K4751" s="1"/>
    </row>
    <row r="4752" spans="10:11">
      <c r="J4752" s="2"/>
      <c r="K4752" s="1"/>
    </row>
    <row r="4753" spans="10:11">
      <c r="J4753" s="2"/>
      <c r="K4753" s="1"/>
    </row>
    <row r="4754" spans="10:11">
      <c r="J4754" s="2"/>
      <c r="K4754" s="1"/>
    </row>
    <row r="4755" spans="10:11">
      <c r="J4755" s="2"/>
      <c r="K4755" s="1"/>
    </row>
    <row r="4756" spans="10:11">
      <c r="J4756" s="2"/>
      <c r="K4756" s="1"/>
    </row>
    <row r="4757" spans="10:11">
      <c r="J4757" s="2"/>
      <c r="K4757" s="1"/>
    </row>
    <row r="4758" spans="10:11">
      <c r="J4758" s="2"/>
      <c r="K4758" s="1"/>
    </row>
    <row r="4759" spans="10:11">
      <c r="J4759" s="2"/>
      <c r="K4759" s="1"/>
    </row>
    <row r="4760" spans="10:11">
      <c r="J4760" s="2"/>
      <c r="K4760" s="1"/>
    </row>
    <row r="4761" spans="10:11">
      <c r="J4761" s="2"/>
      <c r="K4761" s="1"/>
    </row>
    <row r="4762" spans="10:11">
      <c r="J4762" s="2"/>
      <c r="K4762" s="1"/>
    </row>
    <row r="4763" spans="10:11">
      <c r="J4763" s="2"/>
      <c r="K4763" s="1"/>
    </row>
    <row r="4764" spans="10:11">
      <c r="J4764" s="2"/>
      <c r="K4764" s="1"/>
    </row>
    <row r="4765" spans="10:11">
      <c r="J4765" s="2"/>
      <c r="K4765" s="1"/>
    </row>
    <row r="4766" spans="10:11">
      <c r="J4766" s="2"/>
      <c r="K4766" s="1"/>
    </row>
    <row r="4767" spans="10:11">
      <c r="J4767" s="2"/>
      <c r="K4767" s="1"/>
    </row>
    <row r="4768" spans="10:11">
      <c r="J4768" s="2"/>
      <c r="K4768" s="1"/>
    </row>
    <row r="4769" spans="10:11">
      <c r="J4769" s="2"/>
      <c r="K4769" s="1"/>
    </row>
    <row r="4770" spans="10:11">
      <c r="J4770" s="2"/>
      <c r="K4770" s="1"/>
    </row>
    <row r="4771" spans="10:11">
      <c r="J4771" s="2"/>
      <c r="K4771" s="1"/>
    </row>
    <row r="4772" spans="10:11">
      <c r="J4772" s="2"/>
      <c r="K4772" s="1"/>
    </row>
    <row r="4773" spans="10:11">
      <c r="J4773" s="2"/>
      <c r="K4773" s="1"/>
    </row>
    <row r="4774" spans="10:11">
      <c r="J4774" s="2"/>
      <c r="K4774" s="1"/>
    </row>
    <row r="4775" spans="10:11">
      <c r="J4775" s="2"/>
      <c r="K4775" s="1"/>
    </row>
    <row r="4776" spans="10:11">
      <c r="J4776" s="2"/>
      <c r="K4776" s="1"/>
    </row>
    <row r="4777" spans="10:11">
      <c r="J4777" s="2"/>
      <c r="K4777" s="1"/>
    </row>
    <row r="4778" spans="10:11">
      <c r="J4778" s="2"/>
      <c r="K4778" s="1"/>
    </row>
    <row r="4779" spans="10:11">
      <c r="J4779" s="2"/>
      <c r="K4779" s="1"/>
    </row>
    <row r="4780" spans="10:11">
      <c r="J4780" s="2"/>
      <c r="K4780" s="1"/>
    </row>
    <row r="4781" spans="10:11">
      <c r="J4781" s="2"/>
      <c r="K4781" s="1"/>
    </row>
    <row r="4782" spans="10:11">
      <c r="J4782" s="2"/>
      <c r="K4782" s="1"/>
    </row>
    <row r="4783" spans="10:11">
      <c r="J4783" s="2"/>
      <c r="K4783" s="1"/>
    </row>
    <row r="4784" spans="10:11">
      <c r="J4784" s="2"/>
      <c r="K4784" s="1"/>
    </row>
    <row r="4785" spans="10:11">
      <c r="J4785" s="2"/>
      <c r="K4785" s="1"/>
    </row>
    <row r="4786" spans="10:11">
      <c r="J4786" s="2"/>
      <c r="K4786" s="1"/>
    </row>
    <row r="4787" spans="10:11">
      <c r="J4787" s="2"/>
      <c r="K4787" s="1"/>
    </row>
    <row r="4788" spans="10:11">
      <c r="J4788" s="2"/>
      <c r="K4788" s="1"/>
    </row>
    <row r="4789" spans="10:11">
      <c r="J4789" s="2"/>
      <c r="K4789" s="1"/>
    </row>
    <row r="4790" spans="10:11">
      <c r="J4790" s="2"/>
      <c r="K4790" s="1"/>
    </row>
    <row r="4791" spans="10:11">
      <c r="J4791" s="2"/>
      <c r="K4791" s="1"/>
    </row>
    <row r="4792" spans="10:11">
      <c r="J4792" s="2"/>
      <c r="K4792" s="1"/>
    </row>
    <row r="4793" spans="10:11">
      <c r="J4793" s="2"/>
      <c r="K4793" s="1"/>
    </row>
    <row r="4794" spans="10:11">
      <c r="J4794" s="2"/>
      <c r="K4794" s="1"/>
    </row>
    <row r="4795" spans="10:11">
      <c r="J4795" s="2"/>
      <c r="K4795" s="1"/>
    </row>
    <row r="4796" spans="10:11">
      <c r="J4796" s="2"/>
      <c r="K4796" s="1"/>
    </row>
    <row r="4797" spans="10:11">
      <c r="J4797" s="2"/>
      <c r="K4797" s="1"/>
    </row>
    <row r="4798" spans="10:11">
      <c r="J4798" s="2"/>
      <c r="K4798" s="1"/>
    </row>
    <row r="4799" spans="10:11">
      <c r="J4799" s="2"/>
      <c r="K4799" s="1"/>
    </row>
    <row r="4800" spans="10:11">
      <c r="J4800" s="2"/>
      <c r="K4800" s="1"/>
    </row>
    <row r="4801" spans="10:11">
      <c r="J4801" s="2"/>
      <c r="K4801" s="1"/>
    </row>
    <row r="4802" spans="10:11">
      <c r="J4802" s="2"/>
      <c r="K4802" s="1"/>
    </row>
    <row r="4803" spans="10:11">
      <c r="J4803" s="2"/>
      <c r="K4803" s="1"/>
    </row>
    <row r="4804" spans="10:11">
      <c r="J4804" s="2"/>
      <c r="K4804" s="1"/>
    </row>
    <row r="4805" spans="10:11">
      <c r="J4805" s="2"/>
      <c r="K4805" s="1"/>
    </row>
    <row r="4806" spans="10:11">
      <c r="J4806" s="2"/>
      <c r="K4806" s="1"/>
    </row>
    <row r="4807" spans="10:11">
      <c r="J4807" s="2"/>
      <c r="K4807" s="1"/>
    </row>
    <row r="4808" spans="10:11">
      <c r="J4808" s="2"/>
      <c r="K4808" s="1"/>
    </row>
    <row r="4809" spans="10:11">
      <c r="J4809" s="2"/>
      <c r="K4809" s="1"/>
    </row>
    <row r="4810" spans="10:11">
      <c r="J4810" s="2"/>
      <c r="K4810" s="1"/>
    </row>
    <row r="4811" spans="10:11">
      <c r="J4811" s="2"/>
      <c r="K4811" s="1"/>
    </row>
    <row r="4812" spans="10:11">
      <c r="J4812" s="2"/>
      <c r="K4812" s="1"/>
    </row>
    <row r="4813" spans="10:11">
      <c r="J4813" s="2"/>
      <c r="K4813" s="1"/>
    </row>
    <row r="4814" spans="10:11">
      <c r="J4814" s="2"/>
      <c r="K4814" s="1"/>
    </row>
    <row r="4815" spans="10:11">
      <c r="J4815" s="2"/>
      <c r="K4815" s="1"/>
    </row>
    <row r="4816" spans="10:11">
      <c r="J4816" s="2"/>
      <c r="K4816" s="1"/>
    </row>
    <row r="4817" spans="10:11">
      <c r="J4817" s="2"/>
      <c r="K4817" s="1"/>
    </row>
    <row r="4818" spans="10:11">
      <c r="J4818" s="2"/>
      <c r="K4818" s="1"/>
    </row>
    <row r="4819" spans="10:11">
      <c r="J4819" s="2"/>
      <c r="K4819" s="1"/>
    </row>
    <row r="4820" spans="10:11">
      <c r="J4820" s="2"/>
      <c r="K4820" s="1"/>
    </row>
    <row r="4821" spans="10:11">
      <c r="J4821" s="2"/>
      <c r="K4821" s="1"/>
    </row>
    <row r="4822" spans="10:11">
      <c r="J4822" s="2"/>
      <c r="K4822" s="1"/>
    </row>
    <row r="4823" spans="10:11">
      <c r="J4823" s="2"/>
      <c r="K4823" s="1"/>
    </row>
    <row r="4824" spans="10:11">
      <c r="J4824" s="2"/>
      <c r="K4824" s="1"/>
    </row>
    <row r="4825" spans="10:11">
      <c r="J4825" s="2"/>
      <c r="K4825" s="1"/>
    </row>
    <row r="4826" spans="10:11">
      <c r="J4826" s="2"/>
      <c r="K4826" s="1"/>
    </row>
    <row r="4827" spans="10:11">
      <c r="J4827" s="2"/>
      <c r="K4827" s="1"/>
    </row>
    <row r="4828" spans="10:11">
      <c r="J4828" s="2"/>
      <c r="K4828" s="1"/>
    </row>
    <row r="4829" spans="10:11">
      <c r="J4829" s="2"/>
      <c r="K4829" s="1"/>
    </row>
    <row r="4830" spans="10:11">
      <c r="J4830" s="2"/>
      <c r="K4830" s="1"/>
    </row>
    <row r="4831" spans="10:11">
      <c r="J4831" s="2"/>
      <c r="K4831" s="1"/>
    </row>
    <row r="4832" spans="10:11">
      <c r="J4832" s="2"/>
      <c r="K4832" s="1"/>
    </row>
    <row r="4833" spans="10:11">
      <c r="J4833" s="2"/>
      <c r="K4833" s="1"/>
    </row>
    <row r="4834" spans="10:11">
      <c r="J4834" s="2"/>
      <c r="K4834" s="1"/>
    </row>
    <row r="4835" spans="10:11">
      <c r="J4835" s="2"/>
      <c r="K4835" s="1"/>
    </row>
    <row r="4836" spans="10:11">
      <c r="J4836" s="2"/>
      <c r="K4836" s="1"/>
    </row>
    <row r="4837" spans="10:11">
      <c r="J4837" s="2"/>
      <c r="K4837" s="1"/>
    </row>
    <row r="4838" spans="10:11">
      <c r="J4838" s="2"/>
      <c r="K4838" s="1"/>
    </row>
    <row r="4839" spans="10:11">
      <c r="J4839" s="2"/>
      <c r="K4839" s="1"/>
    </row>
    <row r="4840" spans="10:11">
      <c r="J4840" s="2"/>
      <c r="K4840" s="1"/>
    </row>
    <row r="4841" spans="10:11">
      <c r="J4841" s="2"/>
      <c r="K4841" s="1"/>
    </row>
    <row r="4842" spans="10:11">
      <c r="J4842" s="2"/>
      <c r="K4842" s="1"/>
    </row>
    <row r="4843" spans="10:11">
      <c r="J4843" s="2"/>
      <c r="K4843" s="1"/>
    </row>
    <row r="4844" spans="10:11">
      <c r="J4844" s="2"/>
      <c r="K4844" s="1"/>
    </row>
    <row r="4845" spans="10:11">
      <c r="J4845" s="2"/>
      <c r="K4845" s="1"/>
    </row>
    <row r="4846" spans="10:11">
      <c r="J4846" s="2"/>
      <c r="K4846" s="1"/>
    </row>
    <row r="4847" spans="10:11">
      <c r="J4847" s="2"/>
      <c r="K4847" s="1"/>
    </row>
    <row r="4848" spans="10:11">
      <c r="J4848" s="2"/>
      <c r="K4848" s="1"/>
    </row>
    <row r="4849" spans="10:11">
      <c r="J4849" s="2"/>
      <c r="K4849" s="1"/>
    </row>
    <row r="4850" spans="10:11">
      <c r="J4850" s="2"/>
      <c r="K4850" s="1"/>
    </row>
    <row r="4851" spans="10:11">
      <c r="J4851" s="2"/>
      <c r="K4851" s="1"/>
    </row>
    <row r="4852" spans="10:11">
      <c r="J4852" s="2"/>
      <c r="K4852" s="1"/>
    </row>
    <row r="4853" spans="10:11">
      <c r="J4853" s="2"/>
      <c r="K4853" s="1"/>
    </row>
    <row r="4854" spans="10:11">
      <c r="J4854" s="2"/>
      <c r="K4854" s="1"/>
    </row>
    <row r="4855" spans="10:11">
      <c r="J4855" s="2"/>
      <c r="K4855" s="1"/>
    </row>
    <row r="4856" spans="10:11">
      <c r="J4856" s="2"/>
      <c r="K4856" s="1"/>
    </row>
    <row r="4857" spans="10:11">
      <c r="J4857" s="2"/>
      <c r="K4857" s="1"/>
    </row>
    <row r="4858" spans="10:11">
      <c r="J4858" s="2"/>
      <c r="K4858" s="1"/>
    </row>
    <row r="4859" spans="10:11">
      <c r="J4859" s="2"/>
      <c r="K4859" s="1"/>
    </row>
    <row r="4860" spans="10:11">
      <c r="J4860" s="2"/>
      <c r="K4860" s="1"/>
    </row>
    <row r="4861" spans="10:11">
      <c r="J4861" s="2"/>
      <c r="K4861" s="1"/>
    </row>
    <row r="4862" spans="10:11">
      <c r="J4862" s="2"/>
      <c r="K4862" s="1"/>
    </row>
    <row r="4863" spans="10:11">
      <c r="J4863" s="2"/>
      <c r="K4863" s="1"/>
    </row>
    <row r="4864" spans="10:11">
      <c r="J4864" s="2"/>
      <c r="K4864" s="1"/>
    </row>
    <row r="4865" spans="10:11">
      <c r="J4865" s="2"/>
      <c r="K4865" s="1"/>
    </row>
    <row r="4866" spans="10:11">
      <c r="J4866" s="2"/>
      <c r="K4866" s="1"/>
    </row>
    <row r="4867" spans="10:11">
      <c r="J4867" s="2"/>
      <c r="K4867" s="1"/>
    </row>
    <row r="4868" spans="10:11">
      <c r="J4868" s="2"/>
      <c r="K4868" s="1"/>
    </row>
    <row r="4869" spans="10:11">
      <c r="J4869" s="2"/>
      <c r="K4869" s="1"/>
    </row>
    <row r="4870" spans="10:11">
      <c r="J4870" s="2"/>
      <c r="K4870" s="1"/>
    </row>
    <row r="4871" spans="10:11">
      <c r="J4871" s="2"/>
      <c r="K4871" s="1"/>
    </row>
    <row r="4872" spans="10:11">
      <c r="J4872" s="2"/>
      <c r="K4872" s="1"/>
    </row>
    <row r="4873" spans="10:11">
      <c r="J4873" s="2"/>
      <c r="K4873" s="1"/>
    </row>
    <row r="4874" spans="10:11">
      <c r="J4874" s="2"/>
      <c r="K4874" s="1"/>
    </row>
    <row r="4875" spans="10:11">
      <c r="J4875" s="2"/>
      <c r="K4875" s="1"/>
    </row>
    <row r="4876" spans="10:11">
      <c r="J4876" s="2"/>
      <c r="K4876" s="1"/>
    </row>
    <row r="4877" spans="10:11">
      <c r="J4877" s="2"/>
      <c r="K4877" s="1"/>
    </row>
    <row r="4878" spans="10:11">
      <c r="J4878" s="2"/>
      <c r="K4878" s="1"/>
    </row>
    <row r="4879" spans="10:11">
      <c r="J4879" s="2"/>
      <c r="K4879" s="1"/>
    </row>
    <row r="4880" spans="10:11">
      <c r="J4880" s="2"/>
      <c r="K4880" s="1"/>
    </row>
    <row r="4881" spans="10:11">
      <c r="J4881" s="2"/>
      <c r="K4881" s="1"/>
    </row>
    <row r="4882" spans="10:11">
      <c r="J4882" s="2"/>
      <c r="K4882" s="1"/>
    </row>
    <row r="4883" spans="10:11">
      <c r="J4883" s="2"/>
      <c r="K4883" s="1"/>
    </row>
    <row r="4884" spans="10:11">
      <c r="J4884" s="2"/>
      <c r="K4884" s="1"/>
    </row>
    <row r="4885" spans="10:11">
      <c r="J4885" s="2"/>
      <c r="K4885" s="1"/>
    </row>
    <row r="4886" spans="10:11">
      <c r="J4886" s="2"/>
      <c r="K4886" s="1"/>
    </row>
    <row r="4887" spans="10:11">
      <c r="J4887" s="2"/>
      <c r="K4887" s="1"/>
    </row>
    <row r="4888" spans="10:11">
      <c r="J4888" s="2"/>
      <c r="K4888" s="1"/>
    </row>
    <row r="4889" spans="10:11">
      <c r="J4889" s="2"/>
      <c r="K4889" s="1"/>
    </row>
    <row r="4890" spans="10:11">
      <c r="J4890" s="2"/>
      <c r="K4890" s="1"/>
    </row>
    <row r="4891" spans="10:11">
      <c r="J4891" s="2"/>
      <c r="K4891" s="1"/>
    </row>
    <row r="4892" spans="10:11">
      <c r="J4892" s="2"/>
      <c r="K4892" s="1"/>
    </row>
    <row r="4893" spans="10:11">
      <c r="J4893" s="2"/>
      <c r="K4893" s="1"/>
    </row>
    <row r="4894" spans="10:11">
      <c r="J4894" s="2"/>
      <c r="K4894" s="1"/>
    </row>
    <row r="4895" spans="10:11">
      <c r="J4895" s="2"/>
      <c r="K4895" s="1"/>
    </row>
    <row r="4896" spans="10:11">
      <c r="J4896" s="2"/>
      <c r="K4896" s="1"/>
    </row>
    <row r="4897" spans="10:11">
      <c r="J4897" s="2"/>
      <c r="K4897" s="1"/>
    </row>
    <row r="4898" spans="10:11">
      <c r="J4898" s="2"/>
      <c r="K4898" s="1"/>
    </row>
    <row r="4899" spans="10:11">
      <c r="J4899" s="2"/>
      <c r="K4899" s="1"/>
    </row>
    <row r="4900" spans="10:11">
      <c r="J4900" s="2"/>
      <c r="K4900" s="1"/>
    </row>
    <row r="4901" spans="10:11">
      <c r="J4901" s="2"/>
      <c r="K4901" s="1"/>
    </row>
    <row r="4902" spans="10:11">
      <c r="J4902" s="2"/>
      <c r="K4902" s="1"/>
    </row>
    <row r="4903" spans="10:11">
      <c r="J4903" s="2"/>
      <c r="K4903" s="1"/>
    </row>
    <row r="4904" spans="10:11">
      <c r="J4904" s="2"/>
      <c r="K4904" s="1"/>
    </row>
    <row r="4905" spans="10:11">
      <c r="J4905" s="2"/>
      <c r="K4905" s="1"/>
    </row>
    <row r="4906" spans="10:11">
      <c r="J4906" s="2"/>
      <c r="K4906" s="1"/>
    </row>
    <row r="4907" spans="10:11">
      <c r="J4907" s="2"/>
      <c r="K4907" s="1"/>
    </row>
    <row r="4908" spans="10:11">
      <c r="J4908" s="2"/>
      <c r="K4908" s="1"/>
    </row>
    <row r="4909" spans="10:11">
      <c r="J4909" s="2"/>
      <c r="K4909" s="1"/>
    </row>
    <row r="4910" spans="10:11">
      <c r="J4910" s="2"/>
      <c r="K4910" s="1"/>
    </row>
    <row r="4911" spans="10:11">
      <c r="J4911" s="2"/>
      <c r="K4911" s="1"/>
    </row>
    <row r="4912" spans="10:11">
      <c r="J4912" s="2"/>
      <c r="K4912" s="1"/>
    </row>
    <row r="4913" spans="10:11">
      <c r="J4913" s="2"/>
      <c r="K4913" s="1"/>
    </row>
    <row r="4914" spans="10:11">
      <c r="J4914" s="2"/>
      <c r="K4914" s="1"/>
    </row>
    <row r="4915" spans="10:11">
      <c r="J4915" s="2"/>
      <c r="K4915" s="1"/>
    </row>
    <row r="4916" spans="10:11">
      <c r="J4916" s="2"/>
      <c r="K4916" s="1"/>
    </row>
    <row r="4917" spans="10:11">
      <c r="J4917" s="2"/>
      <c r="K4917" s="1"/>
    </row>
    <row r="4918" spans="10:11">
      <c r="J4918" s="2"/>
      <c r="K4918" s="1"/>
    </row>
    <row r="4919" spans="10:11">
      <c r="J4919" s="2"/>
      <c r="K4919" s="1"/>
    </row>
    <row r="4920" spans="10:11">
      <c r="J4920" s="2"/>
      <c r="K4920" s="1"/>
    </row>
    <row r="4921" spans="10:11">
      <c r="J4921" s="2"/>
      <c r="K4921" s="1"/>
    </row>
    <row r="4922" spans="10:11">
      <c r="J4922" s="2"/>
      <c r="K4922" s="1"/>
    </row>
    <row r="4923" spans="10:11">
      <c r="J4923" s="2"/>
      <c r="K4923" s="1"/>
    </row>
    <row r="4924" spans="10:11">
      <c r="J4924" s="2"/>
      <c r="K4924" s="1"/>
    </row>
    <row r="4925" spans="10:11">
      <c r="J4925" s="2"/>
      <c r="K4925" s="1"/>
    </row>
    <row r="4926" spans="10:11">
      <c r="J4926" s="2"/>
      <c r="K4926" s="1"/>
    </row>
    <row r="4927" spans="10:11">
      <c r="J4927" s="2"/>
      <c r="K4927" s="1"/>
    </row>
    <row r="4928" spans="10:11">
      <c r="J4928" s="2"/>
      <c r="K4928" s="1"/>
    </row>
    <row r="4929" spans="10:11">
      <c r="J4929" s="2"/>
      <c r="K4929" s="1"/>
    </row>
    <row r="4930" spans="10:11">
      <c r="J4930" s="2"/>
      <c r="K4930" s="1"/>
    </row>
    <row r="4931" spans="10:11">
      <c r="J4931" s="2"/>
      <c r="K4931" s="1"/>
    </row>
    <row r="4932" spans="10:11">
      <c r="J4932" s="2"/>
      <c r="K4932" s="1"/>
    </row>
    <row r="4933" spans="10:11">
      <c r="J4933" s="2"/>
      <c r="K4933" s="1"/>
    </row>
    <row r="4934" spans="10:11">
      <c r="J4934" s="2"/>
      <c r="K4934" s="1"/>
    </row>
    <row r="4935" spans="10:11">
      <c r="J4935" s="2"/>
      <c r="K4935" s="1"/>
    </row>
    <row r="4936" spans="10:11">
      <c r="J4936" s="2"/>
      <c r="K4936" s="1"/>
    </row>
    <row r="4937" spans="10:11">
      <c r="J4937" s="2"/>
      <c r="K4937" s="1"/>
    </row>
    <row r="4938" spans="10:11">
      <c r="J4938" s="2"/>
      <c r="K4938" s="1"/>
    </row>
    <row r="4939" spans="10:11">
      <c r="J4939" s="2"/>
      <c r="K4939" s="1"/>
    </row>
    <row r="4940" spans="10:11">
      <c r="J4940" s="2"/>
      <c r="K4940" s="1"/>
    </row>
    <row r="4941" spans="10:11">
      <c r="J4941" s="2"/>
      <c r="K4941" s="1"/>
    </row>
    <row r="4942" spans="10:11">
      <c r="J4942" s="2"/>
      <c r="K4942" s="1"/>
    </row>
    <row r="4943" spans="10:11">
      <c r="J4943" s="2"/>
      <c r="K4943" s="1"/>
    </row>
    <row r="4944" spans="10:11">
      <c r="J4944" s="2"/>
      <c r="K4944" s="1"/>
    </row>
    <row r="4945" spans="10:11">
      <c r="J4945" s="2"/>
      <c r="K4945" s="1"/>
    </row>
    <row r="4946" spans="10:11">
      <c r="J4946" s="2"/>
      <c r="K4946" s="1"/>
    </row>
    <row r="4947" spans="10:11">
      <c r="J4947" s="2"/>
      <c r="K4947" s="1"/>
    </row>
    <row r="4948" spans="10:11">
      <c r="J4948" s="2"/>
      <c r="K4948" s="1"/>
    </row>
    <row r="4949" spans="10:11">
      <c r="J4949" s="2"/>
      <c r="K4949" s="1"/>
    </row>
    <row r="4950" spans="10:11">
      <c r="J4950" s="2"/>
      <c r="K4950" s="1"/>
    </row>
    <row r="4951" spans="10:11">
      <c r="J4951" s="2"/>
      <c r="K4951" s="1"/>
    </row>
    <row r="4952" spans="10:11">
      <c r="J4952" s="2"/>
      <c r="K4952" s="1"/>
    </row>
    <row r="4953" spans="10:11">
      <c r="J4953" s="2"/>
      <c r="K4953" s="1"/>
    </row>
    <row r="4954" spans="10:11">
      <c r="J4954" s="2"/>
      <c r="K4954" s="1"/>
    </row>
    <row r="4955" spans="10:11">
      <c r="J4955" s="2"/>
      <c r="K4955" s="1"/>
    </row>
    <row r="4956" spans="10:11">
      <c r="J4956" s="2"/>
      <c r="K4956" s="1"/>
    </row>
    <row r="4957" spans="10:11">
      <c r="J4957" s="2"/>
      <c r="K4957" s="1"/>
    </row>
    <row r="4958" spans="10:11">
      <c r="J4958" s="2"/>
      <c r="K4958" s="1"/>
    </row>
    <row r="4959" spans="10:11">
      <c r="J4959" s="2"/>
      <c r="K4959" s="1"/>
    </row>
    <row r="4960" spans="10:11">
      <c r="J4960" s="2"/>
      <c r="K4960" s="1"/>
    </row>
    <row r="4961" spans="10:11">
      <c r="J4961" s="2"/>
      <c r="K4961" s="1"/>
    </row>
    <row r="4962" spans="10:11">
      <c r="J4962" s="2"/>
      <c r="K4962" s="1"/>
    </row>
    <row r="4963" spans="10:11">
      <c r="J4963" s="2"/>
      <c r="K4963" s="1"/>
    </row>
    <row r="4964" spans="10:11">
      <c r="J4964" s="2"/>
      <c r="K4964" s="1"/>
    </row>
    <row r="4965" spans="10:11">
      <c r="J4965" s="2"/>
      <c r="K4965" s="1"/>
    </row>
    <row r="4966" spans="10:11">
      <c r="J4966" s="2"/>
      <c r="K4966" s="1"/>
    </row>
    <row r="4967" spans="10:11">
      <c r="J4967" s="2"/>
      <c r="K4967" s="1"/>
    </row>
    <row r="4968" spans="10:11">
      <c r="J4968" s="2"/>
      <c r="K4968" s="1"/>
    </row>
    <row r="4969" spans="10:11">
      <c r="J4969" s="2"/>
      <c r="K4969" s="1"/>
    </row>
    <row r="4970" spans="10:11">
      <c r="J4970" s="2"/>
      <c r="K4970" s="1"/>
    </row>
    <row r="4971" spans="10:11">
      <c r="J4971" s="2"/>
      <c r="K4971" s="1"/>
    </row>
    <row r="4972" spans="10:11">
      <c r="J4972" s="2"/>
      <c r="K4972" s="1"/>
    </row>
    <row r="4973" spans="10:11">
      <c r="J4973" s="2"/>
      <c r="K4973" s="1"/>
    </row>
    <row r="4974" spans="10:11">
      <c r="J4974" s="2"/>
      <c r="K4974" s="1"/>
    </row>
    <row r="4975" spans="10:11">
      <c r="J4975" s="2"/>
      <c r="K4975" s="1"/>
    </row>
    <row r="4976" spans="10:11">
      <c r="J4976" s="2"/>
      <c r="K4976" s="1"/>
    </row>
    <row r="4977" spans="10:11">
      <c r="J4977" s="2"/>
      <c r="K4977" s="1"/>
    </row>
    <row r="4978" spans="10:11">
      <c r="J4978" s="2"/>
      <c r="K4978" s="1"/>
    </row>
    <row r="4979" spans="10:11">
      <c r="J4979" s="2"/>
      <c r="K4979" s="1"/>
    </row>
    <row r="4980" spans="10:11">
      <c r="J4980" s="2"/>
      <c r="K4980" s="1"/>
    </row>
    <row r="4981" spans="10:11">
      <c r="J4981" s="2"/>
      <c r="K4981" s="1"/>
    </row>
    <row r="4982" spans="10:11">
      <c r="J4982" s="2"/>
      <c r="K4982" s="1"/>
    </row>
    <row r="4983" spans="10:11">
      <c r="J4983" s="2"/>
      <c r="K4983" s="1"/>
    </row>
    <row r="4984" spans="10:11">
      <c r="J4984" s="2"/>
      <c r="K4984" s="1"/>
    </row>
    <row r="4985" spans="10:11">
      <c r="J4985" s="2"/>
      <c r="K4985" s="1"/>
    </row>
    <row r="4986" spans="10:11">
      <c r="J4986" s="2"/>
      <c r="K4986" s="1"/>
    </row>
    <row r="4987" spans="10:11">
      <c r="J4987" s="2"/>
      <c r="K4987" s="1"/>
    </row>
    <row r="4988" spans="10:11">
      <c r="J4988" s="2"/>
      <c r="K4988" s="1"/>
    </row>
    <row r="4989" spans="10:11">
      <c r="J4989" s="2"/>
      <c r="K4989" s="1"/>
    </row>
    <row r="4990" spans="10:11">
      <c r="J4990" s="2"/>
      <c r="K4990" s="1"/>
    </row>
    <row r="4991" spans="10:11">
      <c r="J4991" s="2"/>
      <c r="K4991" s="1"/>
    </row>
    <row r="4992" spans="10:11">
      <c r="J4992" s="2"/>
      <c r="K4992" s="1"/>
    </row>
    <row r="4993" spans="10:11">
      <c r="J4993" s="2"/>
      <c r="K4993" s="1"/>
    </row>
    <row r="4994" spans="10:11">
      <c r="J4994" s="2"/>
      <c r="K4994" s="1"/>
    </row>
    <row r="4995" spans="10:11">
      <c r="J4995" s="2"/>
      <c r="K4995" s="1"/>
    </row>
    <row r="4996" spans="10:11">
      <c r="J4996" s="2"/>
      <c r="K4996" s="1"/>
    </row>
    <row r="4997" spans="10:11">
      <c r="J4997" s="2"/>
      <c r="K4997" s="1"/>
    </row>
    <row r="4998" spans="10:11">
      <c r="J4998" s="2"/>
      <c r="K4998" s="1"/>
    </row>
    <row r="4999" spans="10:11">
      <c r="J4999" s="2"/>
      <c r="K4999" s="1"/>
    </row>
    <row r="5000" spans="10:11">
      <c r="J5000" s="2"/>
      <c r="K5000" s="1"/>
    </row>
    <row r="5001" spans="10:11">
      <c r="J5001" s="2"/>
      <c r="K5001" s="1"/>
    </row>
    <row r="5002" spans="10:11">
      <c r="J5002" s="2"/>
      <c r="K5002" s="1"/>
    </row>
    <row r="5003" spans="10:11">
      <c r="J5003" s="2"/>
      <c r="K5003" s="1"/>
    </row>
    <row r="5004" spans="10:11">
      <c r="J5004" s="2"/>
      <c r="K5004" s="1"/>
    </row>
    <row r="5005" spans="10:11">
      <c r="J5005" s="2"/>
      <c r="K5005" s="1"/>
    </row>
    <row r="5006" spans="10:11">
      <c r="J5006" s="2"/>
      <c r="K5006" s="1"/>
    </row>
    <row r="5007" spans="10:11">
      <c r="J5007" s="2"/>
      <c r="K5007" s="1"/>
    </row>
    <row r="5008" spans="10:11">
      <c r="J5008" s="2"/>
      <c r="K5008" s="1"/>
    </row>
    <row r="5009" spans="10:11">
      <c r="J5009" s="2"/>
      <c r="K5009" s="1"/>
    </row>
    <row r="5010" spans="10:11">
      <c r="J5010" s="2"/>
      <c r="K5010" s="1"/>
    </row>
    <row r="5011" spans="10:11">
      <c r="J5011" s="2"/>
      <c r="K5011" s="1"/>
    </row>
    <row r="5012" spans="10:11">
      <c r="J5012" s="2"/>
      <c r="K5012" s="1"/>
    </row>
    <row r="5013" spans="10:11">
      <c r="J5013" s="2"/>
      <c r="K5013" s="1"/>
    </row>
    <row r="5014" spans="10:11">
      <c r="J5014" s="2"/>
      <c r="K5014" s="1"/>
    </row>
    <row r="5015" spans="10:11">
      <c r="J5015" s="2"/>
      <c r="K5015" s="1"/>
    </row>
    <row r="5016" spans="10:11">
      <c r="J5016" s="2"/>
      <c r="K5016" s="1"/>
    </row>
    <row r="5017" spans="10:11">
      <c r="J5017" s="2"/>
      <c r="K5017" s="1"/>
    </row>
    <row r="5018" spans="10:11">
      <c r="J5018" s="2"/>
      <c r="K5018" s="1"/>
    </row>
    <row r="5019" spans="10:11">
      <c r="J5019" s="2"/>
      <c r="K5019" s="1"/>
    </row>
    <row r="5020" spans="10:11">
      <c r="J5020" s="2"/>
      <c r="K5020" s="1"/>
    </row>
    <row r="5021" spans="10:11">
      <c r="J5021" s="2"/>
      <c r="K5021" s="1"/>
    </row>
    <row r="5022" spans="10:11">
      <c r="J5022" s="2"/>
      <c r="K5022" s="1"/>
    </row>
    <row r="5023" spans="10:11">
      <c r="J5023" s="2"/>
      <c r="K5023" s="1"/>
    </row>
    <row r="5024" spans="10:11">
      <c r="J5024" s="2"/>
      <c r="K5024" s="1"/>
    </row>
    <row r="5025" spans="10:11">
      <c r="J5025" s="2"/>
      <c r="K5025" s="1"/>
    </row>
    <row r="5026" spans="10:11">
      <c r="J5026" s="2"/>
      <c r="K5026" s="1"/>
    </row>
    <row r="5027" spans="10:11">
      <c r="J5027" s="2"/>
      <c r="K5027" s="1"/>
    </row>
    <row r="5028" spans="10:11">
      <c r="J5028" s="2"/>
      <c r="K5028" s="1"/>
    </row>
    <row r="5029" spans="10:11">
      <c r="J5029" s="2"/>
      <c r="K5029" s="1"/>
    </row>
    <row r="5030" spans="10:11">
      <c r="J5030" s="2"/>
      <c r="K5030" s="1"/>
    </row>
    <row r="5031" spans="10:11">
      <c r="J5031" s="2"/>
      <c r="K5031" s="1"/>
    </row>
    <row r="5032" spans="10:11">
      <c r="J5032" s="2"/>
      <c r="K5032" s="1"/>
    </row>
    <row r="5033" spans="10:11">
      <c r="J5033" s="2"/>
      <c r="K5033" s="1"/>
    </row>
    <row r="5034" spans="10:11">
      <c r="J5034" s="2"/>
      <c r="K5034" s="1"/>
    </row>
    <row r="5035" spans="10:11">
      <c r="J5035" s="2"/>
      <c r="K5035" s="1"/>
    </row>
    <row r="5036" spans="10:11">
      <c r="J5036" s="2"/>
      <c r="K5036" s="1"/>
    </row>
    <row r="5037" spans="10:11">
      <c r="J5037" s="2"/>
      <c r="K5037" s="1"/>
    </row>
    <row r="5038" spans="10:11">
      <c r="J5038" s="2"/>
      <c r="K5038" s="1"/>
    </row>
    <row r="5039" spans="10:11">
      <c r="J5039" s="2"/>
      <c r="K5039" s="1"/>
    </row>
    <row r="5040" spans="10:11">
      <c r="J5040" s="2"/>
      <c r="K5040" s="1"/>
    </row>
    <row r="5041" spans="10:11">
      <c r="J5041" s="2"/>
      <c r="K5041" s="1"/>
    </row>
    <row r="5042" spans="10:11">
      <c r="J5042" s="2"/>
      <c r="K5042" s="1"/>
    </row>
    <row r="5043" spans="10:11">
      <c r="J5043" s="2"/>
      <c r="K5043" s="1"/>
    </row>
    <row r="5044" spans="10:11">
      <c r="J5044" s="2"/>
      <c r="K5044" s="1"/>
    </row>
    <row r="5045" spans="10:11">
      <c r="J5045" s="2"/>
      <c r="K5045" s="1"/>
    </row>
    <row r="5046" spans="10:11">
      <c r="J5046" s="2"/>
      <c r="K5046" s="1"/>
    </row>
    <row r="5047" spans="10:11">
      <c r="J5047" s="2"/>
      <c r="K5047" s="1"/>
    </row>
    <row r="5048" spans="10:11">
      <c r="J5048" s="2"/>
      <c r="K5048" s="1"/>
    </row>
    <row r="5049" spans="10:11">
      <c r="J5049" s="2"/>
      <c r="K5049" s="1"/>
    </row>
    <row r="5050" spans="10:11">
      <c r="J5050" s="2"/>
      <c r="K5050" s="1"/>
    </row>
    <row r="5051" spans="10:11">
      <c r="J5051" s="2"/>
      <c r="K5051" s="1"/>
    </row>
    <row r="5052" spans="10:11">
      <c r="J5052" s="2"/>
      <c r="K5052" s="1"/>
    </row>
    <row r="5053" spans="10:11">
      <c r="J5053" s="2"/>
      <c r="K5053" s="1"/>
    </row>
    <row r="5054" spans="10:11">
      <c r="J5054" s="2"/>
      <c r="K5054" s="1"/>
    </row>
    <row r="5055" spans="10:11">
      <c r="J5055" s="2"/>
      <c r="K5055" s="1"/>
    </row>
    <row r="5056" spans="10:11">
      <c r="J5056" s="2"/>
      <c r="K5056" s="1"/>
    </row>
    <row r="5057" spans="10:11">
      <c r="J5057" s="2"/>
      <c r="K5057" s="1"/>
    </row>
    <row r="5058" spans="10:11">
      <c r="J5058" s="2"/>
      <c r="K5058" s="1"/>
    </row>
    <row r="5059" spans="10:11">
      <c r="J5059" s="2"/>
      <c r="K5059" s="1"/>
    </row>
    <row r="5060" spans="10:11">
      <c r="J5060" s="2"/>
      <c r="K5060" s="1"/>
    </row>
    <row r="5061" spans="10:11">
      <c r="J5061" s="2"/>
      <c r="K5061" s="1"/>
    </row>
    <row r="5062" spans="10:11">
      <c r="J5062" s="2"/>
      <c r="K5062" s="1"/>
    </row>
    <row r="5063" spans="10:11">
      <c r="J5063" s="2"/>
      <c r="K5063" s="1"/>
    </row>
    <row r="5064" spans="10:11">
      <c r="J5064" s="2"/>
      <c r="K5064" s="1"/>
    </row>
    <row r="5065" spans="10:11">
      <c r="J5065" s="2"/>
      <c r="K5065" s="1"/>
    </row>
    <row r="5066" spans="10:11">
      <c r="J5066" s="2"/>
      <c r="K5066" s="1"/>
    </row>
    <row r="5067" spans="10:11">
      <c r="J5067" s="2"/>
      <c r="K5067" s="1"/>
    </row>
    <row r="5068" spans="10:11">
      <c r="J5068" s="2"/>
      <c r="K5068" s="1"/>
    </row>
    <row r="5069" spans="10:11">
      <c r="J5069" s="2"/>
      <c r="K5069" s="1"/>
    </row>
    <row r="5070" spans="10:11">
      <c r="J5070" s="2"/>
      <c r="K5070" s="1"/>
    </row>
    <row r="5071" spans="10:11">
      <c r="J5071" s="2"/>
      <c r="K5071" s="1"/>
    </row>
    <row r="5072" spans="10:11">
      <c r="J5072" s="2"/>
      <c r="K5072" s="1"/>
    </row>
    <row r="5073" spans="10:11">
      <c r="J5073" s="2"/>
      <c r="K5073" s="1"/>
    </row>
    <row r="5074" spans="10:11">
      <c r="J5074" s="2"/>
      <c r="K5074" s="1"/>
    </row>
    <row r="5075" spans="10:11">
      <c r="J5075" s="2"/>
      <c r="K5075" s="1"/>
    </row>
    <row r="5076" spans="10:11">
      <c r="J5076" s="2"/>
      <c r="K5076" s="1"/>
    </row>
    <row r="5077" spans="10:11">
      <c r="J5077" s="2"/>
      <c r="K5077" s="1"/>
    </row>
    <row r="5078" spans="10:11">
      <c r="J5078" s="2"/>
      <c r="K5078" s="1"/>
    </row>
    <row r="5079" spans="10:11">
      <c r="J5079" s="2"/>
      <c r="K5079" s="1"/>
    </row>
    <row r="5080" spans="10:11">
      <c r="J5080" s="2"/>
      <c r="K5080" s="1"/>
    </row>
    <row r="5081" spans="10:11">
      <c r="J5081" s="2"/>
      <c r="K5081" s="1"/>
    </row>
    <row r="5082" spans="10:11">
      <c r="J5082" s="2"/>
      <c r="K5082" s="1"/>
    </row>
    <row r="5083" spans="10:11">
      <c r="J5083" s="2"/>
      <c r="K5083" s="1"/>
    </row>
    <row r="5084" spans="10:11">
      <c r="J5084" s="2"/>
      <c r="K5084" s="1"/>
    </row>
    <row r="5085" spans="10:11">
      <c r="J5085" s="2"/>
      <c r="K5085" s="1"/>
    </row>
    <row r="5086" spans="10:11">
      <c r="J5086" s="2"/>
      <c r="K5086" s="1"/>
    </row>
    <row r="5087" spans="10:11">
      <c r="J5087" s="2"/>
      <c r="K5087" s="1"/>
    </row>
    <row r="5088" spans="10:11">
      <c r="J5088" s="2"/>
      <c r="K5088" s="1"/>
    </row>
    <row r="5089" spans="10:11">
      <c r="J5089" s="2"/>
      <c r="K5089" s="1"/>
    </row>
    <row r="5090" spans="10:11">
      <c r="J5090" s="2"/>
      <c r="K5090" s="1"/>
    </row>
    <row r="5091" spans="10:11">
      <c r="J5091" s="2"/>
      <c r="K5091" s="1"/>
    </row>
    <row r="5092" spans="10:11">
      <c r="J5092" s="2"/>
      <c r="K5092" s="1"/>
    </row>
    <row r="5093" spans="10:11">
      <c r="J5093" s="2"/>
      <c r="K5093" s="1"/>
    </row>
    <row r="5094" spans="10:11">
      <c r="J5094" s="2"/>
      <c r="K5094" s="1"/>
    </row>
    <row r="5095" spans="10:11">
      <c r="J5095" s="2"/>
      <c r="K5095" s="1"/>
    </row>
    <row r="5096" spans="10:11">
      <c r="J5096" s="2"/>
      <c r="K5096" s="1"/>
    </row>
    <row r="5097" spans="10:11">
      <c r="J5097" s="2"/>
      <c r="K5097" s="1"/>
    </row>
    <row r="5098" spans="10:11">
      <c r="J5098" s="2"/>
      <c r="K5098" s="1"/>
    </row>
    <row r="5099" spans="10:11">
      <c r="J5099" s="2"/>
      <c r="K5099" s="1"/>
    </row>
    <row r="5100" spans="10:11">
      <c r="J5100" s="2"/>
      <c r="K5100" s="1"/>
    </row>
    <row r="5101" spans="10:11">
      <c r="J5101" s="2"/>
      <c r="K5101" s="1"/>
    </row>
    <row r="5102" spans="10:11">
      <c r="J5102" s="2"/>
      <c r="K5102" s="1"/>
    </row>
    <row r="5103" spans="10:11">
      <c r="J5103" s="2"/>
      <c r="K5103" s="1"/>
    </row>
    <row r="5104" spans="10:11">
      <c r="J5104" s="2"/>
      <c r="K5104" s="1"/>
    </row>
    <row r="5105" spans="10:11">
      <c r="J5105" s="2"/>
      <c r="K5105" s="1"/>
    </row>
    <row r="5106" spans="10:11">
      <c r="J5106" s="2"/>
      <c r="K5106" s="1"/>
    </row>
    <row r="5107" spans="10:11">
      <c r="J5107" s="2"/>
      <c r="K5107" s="1"/>
    </row>
    <row r="5108" spans="10:11">
      <c r="J5108" s="2"/>
      <c r="K5108" s="1"/>
    </row>
    <row r="5109" spans="10:11">
      <c r="J5109" s="2"/>
      <c r="K5109" s="1"/>
    </row>
    <row r="5110" spans="10:11">
      <c r="J5110" s="2"/>
      <c r="K5110" s="1"/>
    </row>
    <row r="5111" spans="10:11">
      <c r="J5111" s="2"/>
      <c r="K5111" s="1"/>
    </row>
    <row r="5112" spans="10:11">
      <c r="J5112" s="2"/>
      <c r="K5112" s="1"/>
    </row>
    <row r="5113" spans="10:11">
      <c r="J5113" s="2"/>
      <c r="K5113" s="1"/>
    </row>
    <row r="5114" spans="10:11">
      <c r="J5114" s="2"/>
      <c r="K5114" s="1"/>
    </row>
    <row r="5115" spans="10:11">
      <c r="J5115" s="2"/>
      <c r="K5115" s="1"/>
    </row>
    <row r="5116" spans="10:11">
      <c r="J5116" s="2"/>
      <c r="K5116" s="1"/>
    </row>
    <row r="5117" spans="10:11">
      <c r="J5117" s="2"/>
      <c r="K5117" s="1"/>
    </row>
    <row r="5118" spans="10:11">
      <c r="J5118" s="2"/>
      <c r="K5118" s="1"/>
    </row>
    <row r="5119" spans="10:11">
      <c r="J5119" s="2"/>
      <c r="K5119" s="1"/>
    </row>
    <row r="5120" spans="10:11">
      <c r="J5120" s="2"/>
      <c r="K5120" s="1"/>
    </row>
    <row r="5121" spans="10:11">
      <c r="J5121" s="2"/>
      <c r="K5121" s="1"/>
    </row>
    <row r="5122" spans="10:11">
      <c r="J5122" s="2"/>
      <c r="K5122" s="1"/>
    </row>
    <row r="5123" spans="10:11">
      <c r="J5123" s="2"/>
      <c r="K5123" s="1"/>
    </row>
    <row r="5124" spans="10:11">
      <c r="J5124" s="2"/>
      <c r="K5124" s="1"/>
    </row>
    <row r="5125" spans="10:11">
      <c r="J5125" s="2"/>
      <c r="K5125" s="1"/>
    </row>
    <row r="5126" spans="10:11">
      <c r="J5126" s="2"/>
      <c r="K5126" s="1"/>
    </row>
    <row r="5127" spans="10:11">
      <c r="J5127" s="2"/>
      <c r="K5127" s="1"/>
    </row>
    <row r="5128" spans="10:11">
      <c r="J5128" s="2"/>
      <c r="K5128" s="1"/>
    </row>
    <row r="5129" spans="10:11">
      <c r="J5129" s="2"/>
      <c r="K5129" s="1"/>
    </row>
    <row r="5130" spans="10:11">
      <c r="J5130" s="2"/>
      <c r="K5130" s="1"/>
    </row>
    <row r="5131" spans="10:11">
      <c r="J5131" s="2"/>
      <c r="K5131" s="1"/>
    </row>
    <row r="5132" spans="10:11">
      <c r="J5132" s="2"/>
      <c r="K5132" s="1"/>
    </row>
    <row r="5133" spans="10:11">
      <c r="J5133" s="2"/>
      <c r="K5133" s="1"/>
    </row>
    <row r="5134" spans="10:11">
      <c r="J5134" s="2"/>
      <c r="K5134" s="1"/>
    </row>
    <row r="5135" spans="10:11">
      <c r="J5135" s="2"/>
      <c r="K5135" s="1"/>
    </row>
    <row r="5136" spans="10:11">
      <c r="J5136" s="2"/>
      <c r="K5136" s="1"/>
    </row>
    <row r="5137" spans="10:11">
      <c r="J5137" s="2"/>
      <c r="K5137" s="1"/>
    </row>
    <row r="5138" spans="10:11">
      <c r="J5138" s="2"/>
      <c r="K5138" s="1"/>
    </row>
    <row r="5139" spans="10:11">
      <c r="J5139" s="2"/>
      <c r="K5139" s="1"/>
    </row>
    <row r="5140" spans="10:11">
      <c r="J5140" s="2"/>
      <c r="K5140" s="1"/>
    </row>
    <row r="5141" spans="10:11">
      <c r="J5141" s="2"/>
      <c r="K5141" s="1"/>
    </row>
    <row r="5142" spans="10:11">
      <c r="J5142" s="2"/>
      <c r="K5142" s="1"/>
    </row>
    <row r="5143" spans="10:11">
      <c r="J5143" s="2"/>
      <c r="K5143" s="1"/>
    </row>
    <row r="5144" spans="10:11">
      <c r="J5144" s="2"/>
      <c r="K5144" s="1"/>
    </row>
    <row r="5145" spans="10:11">
      <c r="J5145" s="2"/>
      <c r="K5145" s="1"/>
    </row>
    <row r="5146" spans="10:11">
      <c r="J5146" s="2"/>
      <c r="K5146" s="1"/>
    </row>
    <row r="5147" spans="10:11">
      <c r="J5147" s="2"/>
      <c r="K5147" s="1"/>
    </row>
    <row r="5148" spans="10:11">
      <c r="J5148" s="2"/>
      <c r="K5148" s="1"/>
    </row>
    <row r="5149" spans="10:11">
      <c r="J5149" s="2"/>
      <c r="K5149" s="1"/>
    </row>
    <row r="5150" spans="10:11">
      <c r="J5150" s="2"/>
      <c r="K5150" s="1"/>
    </row>
    <row r="5151" spans="10:11">
      <c r="J5151" s="2"/>
      <c r="K5151" s="1"/>
    </row>
    <row r="5152" spans="10:11">
      <c r="J5152" s="2"/>
      <c r="K5152" s="1"/>
    </row>
    <row r="5153" spans="10:11">
      <c r="J5153" s="2"/>
      <c r="K5153" s="1"/>
    </row>
    <row r="5154" spans="10:11">
      <c r="J5154" s="2"/>
      <c r="K5154" s="1"/>
    </row>
    <row r="5155" spans="10:11">
      <c r="J5155" s="2"/>
      <c r="K5155" s="1"/>
    </row>
    <row r="5156" spans="10:11">
      <c r="J5156" s="2"/>
      <c r="K5156" s="1"/>
    </row>
    <row r="5157" spans="10:11">
      <c r="J5157" s="2"/>
      <c r="K5157" s="1"/>
    </row>
    <row r="5158" spans="10:11">
      <c r="J5158" s="2"/>
      <c r="K5158" s="1"/>
    </row>
    <row r="5159" spans="10:11">
      <c r="J5159" s="2"/>
      <c r="K5159" s="1"/>
    </row>
    <row r="5160" spans="10:11">
      <c r="J5160" s="2"/>
      <c r="K5160" s="1"/>
    </row>
    <row r="5161" spans="10:11">
      <c r="J5161" s="2"/>
      <c r="K5161" s="1"/>
    </row>
    <row r="5162" spans="10:11">
      <c r="J5162" s="2"/>
      <c r="K5162" s="1"/>
    </row>
    <row r="5163" spans="10:11">
      <c r="J5163" s="2"/>
      <c r="K5163" s="1"/>
    </row>
    <row r="5164" spans="10:11">
      <c r="J5164" s="2"/>
      <c r="K5164" s="1"/>
    </row>
    <row r="5165" spans="10:11">
      <c r="J5165" s="2"/>
      <c r="K5165" s="1"/>
    </row>
    <row r="5166" spans="10:11">
      <c r="J5166" s="2"/>
      <c r="K5166" s="1"/>
    </row>
    <row r="5167" spans="10:11">
      <c r="J5167" s="2"/>
      <c r="K5167" s="1"/>
    </row>
    <row r="5168" spans="10:11">
      <c r="J5168" s="2"/>
      <c r="K5168" s="1"/>
    </row>
    <row r="5169" spans="10:11">
      <c r="J5169" s="2"/>
      <c r="K5169" s="1"/>
    </row>
    <row r="5170" spans="10:11">
      <c r="J5170" s="2"/>
      <c r="K5170" s="1"/>
    </row>
    <row r="5171" spans="10:11">
      <c r="J5171" s="2"/>
      <c r="K5171" s="1"/>
    </row>
    <row r="5172" spans="10:11">
      <c r="J5172" s="2"/>
      <c r="K5172" s="1"/>
    </row>
    <row r="5173" spans="10:11">
      <c r="J5173" s="2"/>
      <c r="K5173" s="1"/>
    </row>
    <row r="5174" spans="10:11">
      <c r="J5174" s="2"/>
      <c r="K5174" s="1"/>
    </row>
    <row r="5175" spans="10:11">
      <c r="J5175" s="2"/>
      <c r="K5175" s="1"/>
    </row>
    <row r="5176" spans="10:11">
      <c r="J5176" s="2"/>
      <c r="K5176" s="1"/>
    </row>
    <row r="5177" spans="10:11">
      <c r="J5177" s="2"/>
      <c r="K5177" s="1"/>
    </row>
    <row r="5178" spans="10:11">
      <c r="J5178" s="2"/>
      <c r="K5178" s="1"/>
    </row>
    <row r="5179" spans="10:11">
      <c r="J5179" s="2"/>
      <c r="K5179" s="1"/>
    </row>
    <row r="5180" spans="10:11">
      <c r="J5180" s="2"/>
      <c r="K5180" s="1"/>
    </row>
    <row r="5181" spans="10:11">
      <c r="J5181" s="2"/>
      <c r="K5181" s="1"/>
    </row>
    <row r="5182" spans="10:11">
      <c r="J5182" s="2"/>
      <c r="K5182" s="1"/>
    </row>
    <row r="5183" spans="10:11">
      <c r="J5183" s="2"/>
      <c r="K5183" s="1"/>
    </row>
    <row r="5184" spans="10:11">
      <c r="J5184" s="2"/>
      <c r="K5184" s="1"/>
    </row>
    <row r="5185" spans="10:11">
      <c r="J5185" s="2"/>
      <c r="K5185" s="1"/>
    </row>
    <row r="5186" spans="10:11">
      <c r="J5186" s="2"/>
      <c r="K5186" s="1"/>
    </row>
    <row r="5187" spans="10:11">
      <c r="J5187" s="2"/>
      <c r="K5187" s="1"/>
    </row>
    <row r="5188" spans="10:11">
      <c r="J5188" s="2"/>
      <c r="K5188" s="1"/>
    </row>
    <row r="5189" spans="10:11">
      <c r="J5189" s="2"/>
      <c r="K5189" s="1"/>
    </row>
    <row r="5190" spans="10:11">
      <c r="J5190" s="2"/>
      <c r="K5190" s="1"/>
    </row>
    <row r="5191" spans="10:11">
      <c r="J5191" s="2"/>
      <c r="K5191" s="1"/>
    </row>
    <row r="5192" spans="10:11">
      <c r="J5192" s="2"/>
      <c r="K5192" s="1"/>
    </row>
    <row r="5193" spans="10:11">
      <c r="J5193" s="2"/>
      <c r="K5193" s="1"/>
    </row>
    <row r="5194" spans="10:11">
      <c r="J5194" s="2"/>
      <c r="K5194" s="1"/>
    </row>
    <row r="5195" spans="10:11">
      <c r="J5195" s="2"/>
      <c r="K5195" s="1"/>
    </row>
    <row r="5196" spans="10:11">
      <c r="J5196" s="2"/>
      <c r="K5196" s="1"/>
    </row>
    <row r="5197" spans="10:11">
      <c r="J5197" s="2"/>
      <c r="K5197" s="1"/>
    </row>
    <row r="5198" spans="10:11">
      <c r="J5198" s="2"/>
      <c r="K5198" s="1"/>
    </row>
    <row r="5199" spans="10:11">
      <c r="J5199" s="2"/>
      <c r="K5199" s="1"/>
    </row>
    <row r="5200" spans="10:11">
      <c r="J5200" s="2"/>
      <c r="K5200" s="1"/>
    </row>
    <row r="5201" spans="10:11">
      <c r="J5201" s="2"/>
      <c r="K5201" s="1"/>
    </row>
    <row r="5202" spans="10:11">
      <c r="J5202" s="2"/>
      <c r="K5202" s="1"/>
    </row>
    <row r="5203" spans="10:11">
      <c r="J5203" s="2"/>
      <c r="K5203" s="1"/>
    </row>
    <row r="5204" spans="10:11">
      <c r="J5204" s="2"/>
      <c r="K5204" s="1"/>
    </row>
    <row r="5205" spans="10:11">
      <c r="J5205" s="2"/>
      <c r="K5205" s="1"/>
    </row>
    <row r="5206" spans="10:11">
      <c r="J5206" s="2"/>
      <c r="K5206" s="1"/>
    </row>
    <row r="5207" spans="10:11">
      <c r="J5207" s="2"/>
      <c r="K5207" s="1"/>
    </row>
    <row r="5208" spans="10:11">
      <c r="J5208" s="2"/>
      <c r="K5208" s="1"/>
    </row>
    <row r="5209" spans="10:11">
      <c r="J5209" s="2"/>
      <c r="K5209" s="1"/>
    </row>
    <row r="5210" spans="10:11">
      <c r="J5210" s="2"/>
      <c r="K5210" s="1"/>
    </row>
    <row r="5211" spans="10:11">
      <c r="J5211" s="2"/>
      <c r="K5211" s="1"/>
    </row>
    <row r="5212" spans="10:11">
      <c r="J5212" s="2"/>
      <c r="K5212" s="1"/>
    </row>
    <row r="5213" spans="10:11">
      <c r="J5213" s="2"/>
      <c r="K5213" s="1"/>
    </row>
    <row r="5214" spans="10:11">
      <c r="J5214" s="2"/>
      <c r="K5214" s="1"/>
    </row>
    <row r="5215" spans="10:11">
      <c r="J5215" s="2"/>
      <c r="K5215" s="1"/>
    </row>
    <row r="5216" spans="10:11">
      <c r="J5216" s="2"/>
      <c r="K5216" s="1"/>
    </row>
    <row r="5217" spans="10:11">
      <c r="J5217" s="2"/>
      <c r="K5217" s="1"/>
    </row>
    <row r="5218" spans="10:11">
      <c r="J5218" s="2"/>
      <c r="K5218" s="1"/>
    </row>
    <row r="5219" spans="10:11">
      <c r="J5219" s="2"/>
      <c r="K5219" s="1"/>
    </row>
    <row r="5220" spans="10:11">
      <c r="J5220" s="2"/>
      <c r="K5220" s="1"/>
    </row>
    <row r="5221" spans="10:11">
      <c r="J5221" s="2"/>
      <c r="K5221" s="1"/>
    </row>
    <row r="5222" spans="10:11">
      <c r="J5222" s="2"/>
      <c r="K5222" s="1"/>
    </row>
    <row r="5223" spans="10:11">
      <c r="J5223" s="2"/>
      <c r="K5223" s="1"/>
    </row>
    <row r="5224" spans="10:11">
      <c r="J5224" s="2"/>
      <c r="K5224" s="1"/>
    </row>
    <row r="5225" spans="10:11">
      <c r="J5225" s="2"/>
      <c r="K5225" s="1"/>
    </row>
    <row r="5226" spans="10:11">
      <c r="J5226" s="2"/>
      <c r="K5226" s="1"/>
    </row>
    <row r="5227" spans="10:11">
      <c r="J5227" s="2"/>
      <c r="K5227" s="1"/>
    </row>
    <row r="5228" spans="10:11">
      <c r="J5228" s="2"/>
      <c r="K5228" s="1"/>
    </row>
    <row r="5229" spans="10:11">
      <c r="J5229" s="2"/>
      <c r="K5229" s="1"/>
    </row>
    <row r="5230" spans="10:11">
      <c r="J5230" s="2"/>
      <c r="K5230" s="1"/>
    </row>
    <row r="5231" spans="10:11">
      <c r="J5231" s="2"/>
      <c r="K5231" s="1"/>
    </row>
    <row r="5232" spans="10:11">
      <c r="J5232" s="2"/>
      <c r="K5232" s="1"/>
    </row>
    <row r="5233" spans="10:11">
      <c r="J5233" s="2"/>
      <c r="K5233" s="1"/>
    </row>
    <row r="5234" spans="10:11">
      <c r="J5234" s="2"/>
      <c r="K5234" s="1"/>
    </row>
    <row r="5235" spans="10:11">
      <c r="J5235" s="2"/>
      <c r="K5235" s="1"/>
    </row>
    <row r="5236" spans="10:11">
      <c r="J5236" s="2"/>
      <c r="K5236" s="1"/>
    </row>
    <row r="5237" spans="10:11">
      <c r="J5237" s="2"/>
      <c r="K5237" s="1"/>
    </row>
    <row r="5238" spans="10:11">
      <c r="J5238" s="2"/>
      <c r="K5238" s="1"/>
    </row>
    <row r="5239" spans="10:11">
      <c r="J5239" s="2"/>
      <c r="K5239" s="1"/>
    </row>
    <row r="5240" spans="10:11">
      <c r="J5240" s="2"/>
      <c r="K5240" s="1"/>
    </row>
    <row r="5241" spans="10:11">
      <c r="J5241" s="2"/>
      <c r="K5241" s="1"/>
    </row>
    <row r="5242" spans="10:11">
      <c r="J5242" s="2"/>
      <c r="K5242" s="1"/>
    </row>
    <row r="5243" spans="10:11">
      <c r="J5243" s="2"/>
      <c r="K5243" s="1"/>
    </row>
    <row r="5244" spans="10:11">
      <c r="J5244" s="2"/>
      <c r="K5244" s="1"/>
    </row>
    <row r="5245" spans="10:11">
      <c r="J5245" s="2"/>
      <c r="K5245" s="1"/>
    </row>
    <row r="5246" spans="10:11">
      <c r="J5246" s="2"/>
      <c r="K5246" s="1"/>
    </row>
    <row r="5247" spans="10:11">
      <c r="J5247" s="2"/>
      <c r="K5247" s="1"/>
    </row>
    <row r="5248" spans="10:11">
      <c r="J5248" s="2"/>
      <c r="K5248" s="1"/>
    </row>
    <row r="5249" spans="10:11">
      <c r="J5249" s="2"/>
      <c r="K5249" s="1"/>
    </row>
    <row r="5250" spans="10:11">
      <c r="J5250" s="2"/>
      <c r="K5250" s="1"/>
    </row>
    <row r="5251" spans="10:11">
      <c r="J5251" s="2"/>
      <c r="K5251" s="1"/>
    </row>
    <row r="5252" spans="10:11">
      <c r="J5252" s="2"/>
      <c r="K5252" s="1"/>
    </row>
    <row r="5253" spans="10:11">
      <c r="J5253" s="2"/>
      <c r="K5253" s="1"/>
    </row>
    <row r="5254" spans="10:11">
      <c r="J5254" s="2"/>
      <c r="K5254" s="1"/>
    </row>
    <row r="5255" spans="10:11">
      <c r="J5255" s="2"/>
      <c r="K5255" s="1"/>
    </row>
    <row r="5256" spans="10:11">
      <c r="J5256" s="2"/>
      <c r="K5256" s="1"/>
    </row>
    <row r="5257" spans="10:11">
      <c r="J5257" s="2"/>
      <c r="K5257" s="1"/>
    </row>
    <row r="5258" spans="10:11">
      <c r="J5258" s="2"/>
      <c r="K5258" s="1"/>
    </row>
    <row r="5259" spans="10:11">
      <c r="J5259" s="2"/>
      <c r="K5259" s="1"/>
    </row>
    <row r="5260" spans="10:11">
      <c r="J5260" s="2"/>
      <c r="K5260" s="1"/>
    </row>
    <row r="5261" spans="10:11">
      <c r="J5261" s="2"/>
      <c r="K5261" s="1"/>
    </row>
    <row r="5262" spans="10:11">
      <c r="J5262" s="2"/>
      <c r="K5262" s="1"/>
    </row>
    <row r="5263" spans="10:11">
      <c r="J5263" s="2"/>
      <c r="K5263" s="1"/>
    </row>
    <row r="5264" spans="10:11">
      <c r="J5264" s="2"/>
      <c r="K5264" s="1"/>
    </row>
    <row r="5265" spans="10:11">
      <c r="J5265" s="2"/>
      <c r="K5265" s="1"/>
    </row>
    <row r="5266" spans="10:11">
      <c r="J5266" s="2"/>
      <c r="K5266" s="1"/>
    </row>
    <row r="5267" spans="10:11">
      <c r="J5267" s="2"/>
      <c r="K5267" s="1"/>
    </row>
    <row r="5268" spans="10:11">
      <c r="J5268" s="2"/>
      <c r="K5268" s="1"/>
    </row>
    <row r="5269" spans="10:11">
      <c r="J5269" s="2"/>
      <c r="K5269" s="1"/>
    </row>
    <row r="5270" spans="10:11">
      <c r="J5270" s="2"/>
      <c r="K5270" s="1"/>
    </row>
    <row r="5271" spans="10:11">
      <c r="J5271" s="2"/>
      <c r="K5271" s="1"/>
    </row>
    <row r="5272" spans="10:11">
      <c r="J5272" s="2"/>
      <c r="K5272" s="1"/>
    </row>
    <row r="5273" spans="10:11">
      <c r="J5273" s="2"/>
      <c r="K5273" s="1"/>
    </row>
    <row r="5274" spans="10:11">
      <c r="J5274" s="2"/>
      <c r="K5274" s="1"/>
    </row>
    <row r="5275" spans="10:11">
      <c r="J5275" s="2"/>
      <c r="K5275" s="1"/>
    </row>
    <row r="5276" spans="10:11">
      <c r="J5276" s="2"/>
      <c r="K5276" s="1"/>
    </row>
    <row r="5277" spans="10:11">
      <c r="J5277" s="2"/>
      <c r="K5277" s="1"/>
    </row>
    <row r="5278" spans="10:11">
      <c r="J5278" s="2"/>
      <c r="K5278" s="1"/>
    </row>
    <row r="5279" spans="10:11">
      <c r="J5279" s="2"/>
      <c r="K5279" s="1"/>
    </row>
    <row r="5280" spans="10:11">
      <c r="J5280" s="2"/>
      <c r="K5280" s="1"/>
    </row>
    <row r="5281" spans="10:11">
      <c r="J5281" s="2"/>
      <c r="K5281" s="1"/>
    </row>
    <row r="5282" spans="10:11">
      <c r="J5282" s="2"/>
      <c r="K5282" s="1"/>
    </row>
    <row r="5283" spans="10:11">
      <c r="J5283" s="2"/>
      <c r="K5283" s="1"/>
    </row>
    <row r="5284" spans="10:11">
      <c r="J5284" s="2"/>
      <c r="K5284" s="1"/>
    </row>
    <row r="5285" spans="10:11">
      <c r="J5285" s="2"/>
      <c r="K5285" s="1"/>
    </row>
    <row r="5286" spans="10:11">
      <c r="J5286" s="2"/>
      <c r="K5286" s="1"/>
    </row>
    <row r="5287" spans="10:11">
      <c r="J5287" s="2"/>
      <c r="K5287" s="1"/>
    </row>
    <row r="5288" spans="10:11">
      <c r="J5288" s="2"/>
      <c r="K5288" s="1"/>
    </row>
    <row r="5289" spans="10:11">
      <c r="J5289" s="2"/>
      <c r="K5289" s="1"/>
    </row>
    <row r="5290" spans="10:11">
      <c r="J5290" s="2"/>
      <c r="K5290" s="1"/>
    </row>
    <row r="5291" spans="10:11">
      <c r="J5291" s="2"/>
      <c r="K5291" s="1"/>
    </row>
    <row r="5292" spans="10:11">
      <c r="J5292" s="2"/>
      <c r="K5292" s="1"/>
    </row>
    <row r="5293" spans="10:11">
      <c r="J5293" s="2"/>
      <c r="K5293" s="1"/>
    </row>
    <row r="5294" spans="10:11">
      <c r="J5294" s="2"/>
      <c r="K5294" s="1"/>
    </row>
    <row r="5295" spans="10:11">
      <c r="J5295" s="2"/>
      <c r="K5295" s="1"/>
    </row>
    <row r="5296" spans="10:11">
      <c r="J5296" s="2"/>
      <c r="K5296" s="1"/>
    </row>
    <row r="5297" spans="10:11">
      <c r="J5297" s="2"/>
      <c r="K5297" s="1"/>
    </row>
    <row r="5298" spans="10:11">
      <c r="J5298" s="2"/>
      <c r="K5298" s="1"/>
    </row>
    <row r="5299" spans="10:11">
      <c r="J5299" s="2"/>
      <c r="K5299" s="1"/>
    </row>
    <row r="5300" spans="10:11">
      <c r="J5300" s="2"/>
      <c r="K5300" s="1"/>
    </row>
    <row r="5301" spans="10:11">
      <c r="J5301" s="2"/>
      <c r="K5301" s="1"/>
    </row>
    <row r="5302" spans="10:11">
      <c r="J5302" s="2"/>
      <c r="K5302" s="1"/>
    </row>
    <row r="5303" spans="10:11">
      <c r="J5303" s="2"/>
      <c r="K5303" s="1"/>
    </row>
    <row r="5304" spans="10:11">
      <c r="J5304" s="2"/>
      <c r="K5304" s="1"/>
    </row>
    <row r="5305" spans="10:11">
      <c r="J5305" s="2"/>
      <c r="K5305" s="1"/>
    </row>
    <row r="5306" spans="10:11">
      <c r="J5306" s="2"/>
      <c r="K5306" s="1"/>
    </row>
    <row r="5307" spans="10:11">
      <c r="J5307" s="2"/>
      <c r="K5307" s="1"/>
    </row>
    <row r="5308" spans="10:11">
      <c r="J5308" s="2"/>
      <c r="K5308" s="1"/>
    </row>
    <row r="5309" spans="10:11">
      <c r="J5309" s="2"/>
      <c r="K5309" s="1"/>
    </row>
    <row r="5310" spans="10:11">
      <c r="J5310" s="2"/>
      <c r="K5310" s="1"/>
    </row>
    <row r="5311" spans="10:11">
      <c r="J5311" s="2"/>
      <c r="K5311" s="1"/>
    </row>
    <row r="5312" spans="10:11">
      <c r="J5312" s="2"/>
      <c r="K5312" s="1"/>
    </row>
    <row r="5313" spans="10:11">
      <c r="J5313" s="2"/>
      <c r="K5313" s="1"/>
    </row>
    <row r="5314" spans="10:11">
      <c r="J5314" s="2"/>
      <c r="K5314" s="1"/>
    </row>
    <row r="5315" spans="10:11">
      <c r="J5315" s="2"/>
      <c r="K5315" s="1"/>
    </row>
    <row r="5316" spans="10:11">
      <c r="J5316" s="2"/>
      <c r="K5316" s="1"/>
    </row>
    <row r="5317" spans="10:11">
      <c r="J5317" s="2"/>
      <c r="K5317" s="1"/>
    </row>
    <row r="5318" spans="10:11">
      <c r="J5318" s="2"/>
      <c r="K5318" s="1"/>
    </row>
    <row r="5319" spans="10:11">
      <c r="J5319" s="2"/>
      <c r="K5319" s="1"/>
    </row>
    <row r="5320" spans="10:11">
      <c r="J5320" s="2"/>
      <c r="K5320" s="1"/>
    </row>
    <row r="5321" spans="10:11">
      <c r="J5321" s="2"/>
      <c r="K5321" s="1"/>
    </row>
    <row r="5322" spans="10:11">
      <c r="J5322" s="2"/>
      <c r="K5322" s="1"/>
    </row>
    <row r="5323" spans="10:11">
      <c r="J5323" s="2"/>
      <c r="K5323" s="1"/>
    </row>
    <row r="5324" spans="10:11">
      <c r="J5324" s="2"/>
      <c r="K5324" s="1"/>
    </row>
    <row r="5325" spans="10:11">
      <c r="J5325" s="2"/>
      <c r="K5325" s="1"/>
    </row>
    <row r="5326" spans="10:11">
      <c r="J5326" s="2"/>
      <c r="K5326" s="1"/>
    </row>
    <row r="5327" spans="10:11">
      <c r="J5327" s="2"/>
      <c r="K5327" s="1"/>
    </row>
    <row r="5328" spans="10:11">
      <c r="J5328" s="2"/>
      <c r="K5328" s="1"/>
    </row>
    <row r="5329" spans="10:11">
      <c r="J5329" s="2"/>
      <c r="K5329" s="1"/>
    </row>
    <row r="5330" spans="10:11">
      <c r="J5330" s="2"/>
      <c r="K5330" s="1"/>
    </row>
    <row r="5331" spans="10:11">
      <c r="J5331" s="2"/>
      <c r="K5331" s="1"/>
    </row>
    <row r="5332" spans="10:11">
      <c r="J5332" s="2"/>
      <c r="K5332" s="1"/>
    </row>
    <row r="5333" spans="10:11">
      <c r="J5333" s="2"/>
      <c r="K5333" s="1"/>
    </row>
    <row r="5334" spans="10:11">
      <c r="J5334" s="2"/>
      <c r="K5334" s="1"/>
    </row>
    <row r="5335" spans="10:11">
      <c r="J5335" s="2"/>
      <c r="K5335" s="1"/>
    </row>
    <row r="5336" spans="10:11">
      <c r="J5336" s="2"/>
      <c r="K5336" s="1"/>
    </row>
    <row r="5337" spans="10:11">
      <c r="J5337" s="2"/>
      <c r="K5337" s="1"/>
    </row>
    <row r="5338" spans="10:11">
      <c r="J5338" s="2"/>
      <c r="K5338" s="1"/>
    </row>
    <row r="5339" spans="10:11">
      <c r="J5339" s="2"/>
      <c r="K5339" s="1"/>
    </row>
    <row r="5340" spans="10:11">
      <c r="J5340" s="2"/>
      <c r="K5340" s="1"/>
    </row>
    <row r="5341" spans="10:11">
      <c r="J5341" s="2"/>
      <c r="K5341" s="1"/>
    </row>
    <row r="5342" spans="10:11">
      <c r="J5342" s="2"/>
      <c r="K5342" s="1"/>
    </row>
    <row r="5343" spans="10:11">
      <c r="J5343" s="2"/>
      <c r="K5343" s="1"/>
    </row>
    <row r="5344" spans="10:11">
      <c r="J5344" s="2"/>
      <c r="K5344" s="1"/>
    </row>
    <row r="5345" spans="10:11">
      <c r="J5345" s="2"/>
      <c r="K5345" s="1"/>
    </row>
    <row r="5346" spans="10:11">
      <c r="J5346" s="2"/>
      <c r="K5346" s="1"/>
    </row>
    <row r="5347" spans="10:11">
      <c r="J5347" s="2"/>
      <c r="K5347" s="1"/>
    </row>
    <row r="5348" spans="10:11">
      <c r="J5348" s="2"/>
      <c r="K5348" s="1"/>
    </row>
    <row r="5349" spans="10:11">
      <c r="J5349" s="2"/>
      <c r="K5349" s="1"/>
    </row>
    <row r="5350" spans="10:11">
      <c r="J5350" s="2"/>
      <c r="K5350" s="1"/>
    </row>
    <row r="5351" spans="10:11">
      <c r="J5351" s="2"/>
      <c r="K5351" s="1"/>
    </row>
    <row r="5352" spans="10:11">
      <c r="J5352" s="2"/>
      <c r="K5352" s="1"/>
    </row>
    <row r="5353" spans="10:11">
      <c r="J5353" s="2"/>
      <c r="K5353" s="1"/>
    </row>
    <row r="5354" spans="10:11">
      <c r="J5354" s="2"/>
      <c r="K5354" s="1"/>
    </row>
    <row r="5355" spans="10:11">
      <c r="J5355" s="2"/>
      <c r="K5355" s="1"/>
    </row>
    <row r="5356" spans="10:11">
      <c r="J5356" s="2"/>
      <c r="K5356" s="1"/>
    </row>
    <row r="5357" spans="10:11">
      <c r="J5357" s="2"/>
      <c r="K5357" s="1"/>
    </row>
    <row r="5358" spans="10:11">
      <c r="J5358" s="2"/>
      <c r="K5358" s="1"/>
    </row>
    <row r="5359" spans="10:11">
      <c r="J5359" s="2"/>
      <c r="K5359" s="1"/>
    </row>
    <row r="5360" spans="10:11">
      <c r="J5360" s="2"/>
      <c r="K5360" s="1"/>
    </row>
    <row r="5361" spans="10:11">
      <c r="J5361" s="2"/>
      <c r="K5361" s="1"/>
    </row>
    <row r="5362" spans="10:11">
      <c r="J5362" s="2"/>
      <c r="K5362" s="1"/>
    </row>
    <row r="5363" spans="10:11">
      <c r="J5363" s="2"/>
      <c r="K5363" s="1"/>
    </row>
    <row r="5364" spans="10:11">
      <c r="J5364" s="2"/>
      <c r="K5364" s="1"/>
    </row>
    <row r="5365" spans="10:11">
      <c r="J5365" s="2"/>
      <c r="K5365" s="1"/>
    </row>
    <row r="5366" spans="10:11">
      <c r="J5366" s="2"/>
      <c r="K5366" s="1"/>
    </row>
    <row r="5367" spans="10:11">
      <c r="J5367" s="2"/>
      <c r="K5367" s="1"/>
    </row>
    <row r="5368" spans="10:11">
      <c r="J5368" s="2"/>
      <c r="K5368" s="1"/>
    </row>
    <row r="5369" spans="10:11">
      <c r="J5369" s="2"/>
      <c r="K5369" s="1"/>
    </row>
    <row r="5370" spans="10:11">
      <c r="J5370" s="2"/>
      <c r="K5370" s="1"/>
    </row>
    <row r="5371" spans="10:11">
      <c r="J5371" s="2"/>
      <c r="K5371" s="1"/>
    </row>
    <row r="5372" spans="10:11">
      <c r="J5372" s="2"/>
      <c r="K5372" s="1"/>
    </row>
    <row r="5373" spans="10:11">
      <c r="J5373" s="2"/>
      <c r="K5373" s="1"/>
    </row>
    <row r="5374" spans="10:11">
      <c r="J5374" s="2"/>
      <c r="K5374" s="1"/>
    </row>
    <row r="5375" spans="10:11">
      <c r="J5375" s="2"/>
      <c r="K5375" s="1"/>
    </row>
    <row r="5376" spans="10:11">
      <c r="J5376" s="2"/>
      <c r="K5376" s="1"/>
    </row>
    <row r="5377" spans="10:11">
      <c r="J5377" s="2"/>
      <c r="K5377" s="1"/>
    </row>
    <row r="5378" spans="10:11">
      <c r="J5378" s="2"/>
      <c r="K5378" s="1"/>
    </row>
    <row r="5379" spans="10:11">
      <c r="J5379" s="2"/>
      <c r="K5379" s="1"/>
    </row>
    <row r="5380" spans="10:11">
      <c r="J5380" s="2"/>
      <c r="K5380" s="1"/>
    </row>
    <row r="5381" spans="10:11">
      <c r="J5381" s="2"/>
      <c r="K5381" s="1"/>
    </row>
    <row r="5382" spans="10:11">
      <c r="J5382" s="2"/>
      <c r="K5382" s="1"/>
    </row>
    <row r="5383" spans="10:11">
      <c r="J5383" s="2"/>
      <c r="K5383" s="1"/>
    </row>
    <row r="5384" spans="10:11">
      <c r="J5384" s="2"/>
      <c r="K5384" s="1"/>
    </row>
    <row r="5385" spans="10:11">
      <c r="J5385" s="2"/>
      <c r="K5385" s="1"/>
    </row>
    <row r="5386" spans="10:11">
      <c r="J5386" s="2"/>
      <c r="K5386" s="1"/>
    </row>
    <row r="5387" spans="10:11">
      <c r="J5387" s="2"/>
      <c r="K5387" s="1"/>
    </row>
    <row r="5388" spans="10:11">
      <c r="J5388" s="2"/>
      <c r="K5388" s="1"/>
    </row>
    <row r="5389" spans="10:11">
      <c r="J5389" s="2"/>
      <c r="K5389" s="1"/>
    </row>
    <row r="5390" spans="10:11">
      <c r="J5390" s="2"/>
      <c r="K5390" s="1"/>
    </row>
    <row r="5391" spans="10:11">
      <c r="J5391" s="2"/>
      <c r="K5391" s="1"/>
    </row>
    <row r="5392" spans="10:11">
      <c r="J5392" s="2"/>
      <c r="K5392" s="1"/>
    </row>
    <row r="5393" spans="10:11">
      <c r="J5393" s="2"/>
      <c r="K5393" s="1"/>
    </row>
    <row r="5394" spans="10:11">
      <c r="J5394" s="2"/>
      <c r="K5394" s="1"/>
    </row>
    <row r="5395" spans="10:11">
      <c r="J5395" s="2"/>
      <c r="K5395" s="1"/>
    </row>
    <row r="5396" spans="10:11">
      <c r="J5396" s="2"/>
      <c r="K5396" s="1"/>
    </row>
    <row r="5397" spans="10:11">
      <c r="J5397" s="2"/>
      <c r="K5397" s="1"/>
    </row>
    <row r="5398" spans="10:11">
      <c r="J5398" s="2"/>
      <c r="K5398" s="1"/>
    </row>
    <row r="5399" spans="10:11">
      <c r="J5399" s="2"/>
      <c r="K5399" s="1"/>
    </row>
    <row r="5400" spans="10:11">
      <c r="J5400" s="2"/>
      <c r="K5400" s="1"/>
    </row>
    <row r="5401" spans="10:11">
      <c r="J5401" s="2"/>
      <c r="K5401" s="1"/>
    </row>
    <row r="5402" spans="10:11">
      <c r="J5402" s="2"/>
      <c r="K5402" s="1"/>
    </row>
    <row r="5403" spans="10:11">
      <c r="J5403" s="2"/>
      <c r="K5403" s="1"/>
    </row>
    <row r="5404" spans="10:11">
      <c r="J5404" s="2"/>
      <c r="K5404" s="1"/>
    </row>
    <row r="5405" spans="10:11">
      <c r="J5405" s="2"/>
      <c r="K5405" s="1"/>
    </row>
    <row r="5406" spans="10:11">
      <c r="J5406" s="2"/>
      <c r="K5406" s="1"/>
    </row>
    <row r="5407" spans="10:11">
      <c r="J5407" s="2"/>
      <c r="K5407" s="1"/>
    </row>
    <row r="5408" spans="10:11">
      <c r="J5408" s="2"/>
      <c r="K5408" s="1"/>
    </row>
    <row r="5409" spans="10:11">
      <c r="J5409" s="2"/>
      <c r="K5409" s="1"/>
    </row>
    <row r="5410" spans="10:11">
      <c r="J5410" s="2"/>
      <c r="K5410" s="1"/>
    </row>
    <row r="5411" spans="10:11">
      <c r="J5411" s="2"/>
      <c r="K5411" s="1"/>
    </row>
    <row r="5412" spans="10:11">
      <c r="J5412" s="2"/>
      <c r="K5412" s="1"/>
    </row>
    <row r="5413" spans="10:11">
      <c r="J5413" s="2"/>
      <c r="K5413" s="1"/>
    </row>
    <row r="5414" spans="10:11">
      <c r="J5414" s="2"/>
      <c r="K5414" s="1"/>
    </row>
    <row r="5415" spans="10:11">
      <c r="J5415" s="2"/>
      <c r="K5415" s="1"/>
    </row>
    <row r="5416" spans="10:11">
      <c r="J5416" s="2"/>
      <c r="K5416" s="1"/>
    </row>
    <row r="5417" spans="10:11">
      <c r="J5417" s="2"/>
      <c r="K5417" s="1"/>
    </row>
    <row r="5418" spans="10:11">
      <c r="J5418" s="2"/>
      <c r="K5418" s="1"/>
    </row>
    <row r="5419" spans="10:11">
      <c r="J5419" s="2"/>
      <c r="K5419" s="1"/>
    </row>
    <row r="5420" spans="10:11">
      <c r="J5420" s="2"/>
      <c r="K5420" s="1"/>
    </row>
    <row r="5421" spans="10:11">
      <c r="J5421" s="2"/>
      <c r="K5421" s="1"/>
    </row>
    <row r="5422" spans="10:11">
      <c r="J5422" s="2"/>
      <c r="K5422" s="1"/>
    </row>
    <row r="5423" spans="10:11">
      <c r="J5423" s="2"/>
      <c r="K5423" s="1"/>
    </row>
    <row r="5424" spans="10:11">
      <c r="J5424" s="2"/>
      <c r="K5424" s="1"/>
    </row>
    <row r="5425" spans="10:11">
      <c r="J5425" s="2"/>
      <c r="K5425" s="1"/>
    </row>
    <row r="5426" spans="10:11">
      <c r="J5426" s="2"/>
      <c r="K5426" s="1"/>
    </row>
    <row r="5427" spans="10:11">
      <c r="J5427" s="2"/>
      <c r="K5427" s="1"/>
    </row>
    <row r="5428" spans="10:11">
      <c r="J5428" s="2"/>
      <c r="K5428" s="1"/>
    </row>
    <row r="5429" spans="10:11">
      <c r="J5429" s="2"/>
      <c r="K5429" s="1"/>
    </row>
    <row r="5430" spans="10:11">
      <c r="J5430" s="2"/>
      <c r="K5430" s="1"/>
    </row>
    <row r="5431" spans="10:11">
      <c r="J5431" s="2"/>
      <c r="K5431" s="1"/>
    </row>
    <row r="5432" spans="10:11">
      <c r="J5432" s="2"/>
      <c r="K5432" s="1"/>
    </row>
    <row r="5433" spans="10:11">
      <c r="J5433" s="2"/>
      <c r="K5433" s="1"/>
    </row>
    <row r="5434" spans="10:11">
      <c r="J5434" s="2"/>
      <c r="K5434" s="1"/>
    </row>
    <row r="5435" spans="10:11">
      <c r="J5435" s="2"/>
      <c r="K5435" s="1"/>
    </row>
    <row r="5436" spans="10:11">
      <c r="J5436" s="2"/>
      <c r="K5436" s="1"/>
    </row>
    <row r="5437" spans="10:11">
      <c r="J5437" s="2"/>
      <c r="K5437" s="1"/>
    </row>
    <row r="5438" spans="10:11">
      <c r="J5438" s="2"/>
      <c r="K5438" s="1"/>
    </row>
    <row r="5439" spans="10:11">
      <c r="J5439" s="2"/>
      <c r="K5439" s="1"/>
    </row>
    <row r="5440" spans="10:11">
      <c r="J5440" s="2"/>
      <c r="K5440" s="1"/>
    </row>
    <row r="5441" spans="10:11">
      <c r="J5441" s="2"/>
      <c r="K5441" s="1"/>
    </row>
    <row r="5442" spans="10:11">
      <c r="J5442" s="2"/>
      <c r="K5442" s="1"/>
    </row>
    <row r="5443" spans="10:11">
      <c r="J5443" s="2"/>
      <c r="K5443" s="1"/>
    </row>
    <row r="5444" spans="10:11">
      <c r="J5444" s="2"/>
      <c r="K5444" s="1"/>
    </row>
    <row r="5445" spans="10:11">
      <c r="J5445" s="2"/>
      <c r="K5445" s="1"/>
    </row>
    <row r="5446" spans="10:11">
      <c r="J5446" s="2"/>
      <c r="K5446" s="1"/>
    </row>
    <row r="5447" spans="10:11">
      <c r="J5447" s="2"/>
      <c r="K5447" s="1"/>
    </row>
    <row r="5448" spans="10:11">
      <c r="J5448" s="2"/>
      <c r="K5448" s="1"/>
    </row>
    <row r="5449" spans="10:11">
      <c r="J5449" s="2"/>
      <c r="K5449" s="1"/>
    </row>
    <row r="5450" spans="10:11">
      <c r="J5450" s="2"/>
      <c r="K5450" s="1"/>
    </row>
    <row r="5451" spans="10:11">
      <c r="J5451" s="2"/>
      <c r="K5451" s="1"/>
    </row>
    <row r="5452" spans="10:11">
      <c r="J5452" s="2"/>
      <c r="K5452" s="1"/>
    </row>
    <row r="5453" spans="10:11">
      <c r="J5453" s="2"/>
      <c r="K5453" s="1"/>
    </row>
    <row r="5454" spans="10:11">
      <c r="J5454" s="2"/>
      <c r="K5454" s="1"/>
    </row>
    <row r="5455" spans="10:11">
      <c r="J5455" s="2"/>
      <c r="K5455" s="1"/>
    </row>
    <row r="5456" spans="10:11">
      <c r="J5456" s="2"/>
      <c r="K5456" s="1"/>
    </row>
    <row r="5457" spans="10:11">
      <c r="J5457" s="2"/>
      <c r="K5457" s="1"/>
    </row>
    <row r="5458" spans="10:11">
      <c r="J5458" s="2"/>
      <c r="K5458" s="1"/>
    </row>
    <row r="5459" spans="10:11">
      <c r="J5459" s="2"/>
      <c r="K5459" s="1"/>
    </row>
    <row r="5460" spans="10:11">
      <c r="J5460" s="2"/>
      <c r="K5460" s="1"/>
    </row>
    <row r="5461" spans="10:11">
      <c r="J5461" s="2"/>
      <c r="K5461" s="1"/>
    </row>
    <row r="5462" spans="10:11">
      <c r="J5462" s="2"/>
      <c r="K5462" s="1"/>
    </row>
    <row r="5463" spans="10:11">
      <c r="J5463" s="2"/>
      <c r="K5463" s="1"/>
    </row>
    <row r="5464" spans="10:11">
      <c r="J5464" s="2"/>
      <c r="K5464" s="1"/>
    </row>
    <row r="5465" spans="10:11">
      <c r="J5465" s="2"/>
      <c r="K5465" s="1"/>
    </row>
    <row r="5466" spans="10:11">
      <c r="J5466" s="2"/>
      <c r="K5466" s="1"/>
    </row>
    <row r="5467" spans="10:11">
      <c r="J5467" s="2"/>
      <c r="K5467" s="1"/>
    </row>
    <row r="5468" spans="10:11">
      <c r="J5468" s="2"/>
      <c r="K5468" s="1"/>
    </row>
    <row r="5469" spans="10:11">
      <c r="J5469" s="2"/>
      <c r="K5469" s="1"/>
    </row>
    <row r="5470" spans="10:11">
      <c r="J5470" s="2"/>
      <c r="K5470" s="1"/>
    </row>
    <row r="5471" spans="10:11">
      <c r="J5471" s="2"/>
      <c r="K5471" s="1"/>
    </row>
    <row r="5472" spans="10:11">
      <c r="J5472" s="2"/>
      <c r="K5472" s="1"/>
    </row>
    <row r="5473" spans="10:11">
      <c r="J5473" s="2"/>
      <c r="K5473" s="1"/>
    </row>
    <row r="5474" spans="10:11">
      <c r="J5474" s="2"/>
      <c r="K5474" s="1"/>
    </row>
    <row r="5475" spans="10:11">
      <c r="J5475" s="2"/>
      <c r="K5475" s="1"/>
    </row>
    <row r="5476" spans="10:11">
      <c r="J5476" s="2"/>
      <c r="K5476" s="1"/>
    </row>
    <row r="5477" spans="10:11">
      <c r="J5477" s="2"/>
      <c r="K5477" s="1"/>
    </row>
    <row r="5478" spans="10:11">
      <c r="J5478" s="2"/>
      <c r="K5478" s="1"/>
    </row>
    <row r="5479" spans="10:11">
      <c r="J5479" s="2"/>
      <c r="K5479" s="1"/>
    </row>
    <row r="5480" spans="10:11">
      <c r="J5480" s="2"/>
      <c r="K5480" s="1"/>
    </row>
    <row r="5481" spans="10:11">
      <c r="J5481" s="2"/>
      <c r="K5481" s="1"/>
    </row>
    <row r="5482" spans="10:11">
      <c r="J5482" s="2"/>
      <c r="K5482" s="1"/>
    </row>
    <row r="5483" spans="10:11">
      <c r="J5483" s="2"/>
      <c r="K5483" s="1"/>
    </row>
    <row r="5484" spans="10:11">
      <c r="J5484" s="2"/>
      <c r="K5484" s="1"/>
    </row>
    <row r="5485" spans="10:11">
      <c r="J5485" s="2"/>
      <c r="K5485" s="1"/>
    </row>
    <row r="5486" spans="10:11">
      <c r="J5486" s="2"/>
      <c r="K5486" s="1"/>
    </row>
    <row r="5487" spans="10:11">
      <c r="J5487" s="2"/>
      <c r="K5487" s="1"/>
    </row>
    <row r="5488" spans="10:11">
      <c r="J5488" s="2"/>
      <c r="K5488" s="1"/>
    </row>
    <row r="5489" spans="10:11">
      <c r="J5489" s="2"/>
      <c r="K5489" s="1"/>
    </row>
    <row r="5490" spans="10:11">
      <c r="J5490" s="2"/>
      <c r="K5490" s="1"/>
    </row>
    <row r="5491" spans="10:11">
      <c r="J5491" s="2"/>
      <c r="K5491" s="1"/>
    </row>
    <row r="5492" spans="10:11">
      <c r="J5492" s="2"/>
      <c r="K5492" s="1"/>
    </row>
    <row r="5493" spans="10:11">
      <c r="J5493" s="2"/>
      <c r="K5493" s="1"/>
    </row>
    <row r="5494" spans="10:11">
      <c r="J5494" s="2"/>
      <c r="K5494" s="1"/>
    </row>
    <row r="5495" spans="10:11">
      <c r="J5495" s="2"/>
      <c r="K5495" s="1"/>
    </row>
    <row r="5496" spans="10:11">
      <c r="J5496" s="2"/>
      <c r="K5496" s="1"/>
    </row>
    <row r="5497" spans="10:11">
      <c r="J5497" s="2"/>
      <c r="K5497" s="1"/>
    </row>
    <row r="5498" spans="10:11">
      <c r="J5498" s="2"/>
      <c r="K5498" s="1"/>
    </row>
    <row r="5499" spans="10:11">
      <c r="J5499" s="2"/>
      <c r="K5499" s="1"/>
    </row>
    <row r="5500" spans="10:11">
      <c r="J5500" s="2"/>
      <c r="K5500" s="1"/>
    </row>
    <row r="5501" spans="10:11">
      <c r="J5501" s="2"/>
      <c r="K5501" s="1"/>
    </row>
    <row r="5502" spans="10:11">
      <c r="J5502" s="2"/>
      <c r="K5502" s="1"/>
    </row>
    <row r="5503" spans="10:11">
      <c r="J5503" s="2"/>
      <c r="K5503" s="1"/>
    </row>
    <row r="5504" spans="10:11">
      <c r="J5504" s="2"/>
      <c r="K5504" s="1"/>
    </row>
    <row r="5505" spans="10:11">
      <c r="J5505" s="2"/>
      <c r="K5505" s="1"/>
    </row>
    <row r="5506" spans="10:11">
      <c r="J5506" s="2"/>
      <c r="K5506" s="1"/>
    </row>
    <row r="5507" spans="10:11">
      <c r="J5507" s="2"/>
      <c r="K5507" s="1"/>
    </row>
    <row r="5508" spans="10:11">
      <c r="J5508" s="2"/>
      <c r="K5508" s="1"/>
    </row>
    <row r="5509" spans="10:11">
      <c r="J5509" s="2"/>
      <c r="K5509" s="1"/>
    </row>
    <row r="5510" spans="10:11">
      <c r="J5510" s="2"/>
      <c r="K5510" s="1"/>
    </row>
    <row r="5511" spans="10:11">
      <c r="J5511" s="2"/>
      <c r="K5511" s="1"/>
    </row>
    <row r="5512" spans="10:11">
      <c r="J5512" s="2"/>
      <c r="K5512" s="1"/>
    </row>
    <row r="5513" spans="10:11">
      <c r="J5513" s="2"/>
      <c r="K5513" s="1"/>
    </row>
    <row r="5514" spans="10:11">
      <c r="J5514" s="2"/>
      <c r="K5514" s="1"/>
    </row>
    <row r="5515" spans="10:11">
      <c r="J5515" s="2"/>
      <c r="K5515" s="1"/>
    </row>
    <row r="5516" spans="10:11">
      <c r="J5516" s="2"/>
      <c r="K5516" s="1"/>
    </row>
    <row r="5517" spans="10:11">
      <c r="J5517" s="2"/>
      <c r="K5517" s="1"/>
    </row>
    <row r="5518" spans="10:11">
      <c r="J5518" s="2"/>
      <c r="K5518" s="1"/>
    </row>
    <row r="5519" spans="10:11">
      <c r="J5519" s="2"/>
      <c r="K5519" s="1"/>
    </row>
    <row r="5520" spans="10:11">
      <c r="J5520" s="2"/>
      <c r="K5520" s="1"/>
    </row>
    <row r="5521" spans="10:11">
      <c r="J5521" s="2"/>
      <c r="K5521" s="1"/>
    </row>
    <row r="5522" spans="10:11">
      <c r="J5522" s="2"/>
      <c r="K5522" s="1"/>
    </row>
    <row r="5523" spans="10:11">
      <c r="J5523" s="2"/>
      <c r="K5523" s="1"/>
    </row>
    <row r="5524" spans="10:11">
      <c r="J5524" s="2"/>
      <c r="K5524" s="1"/>
    </row>
    <row r="5525" spans="10:11">
      <c r="J5525" s="2"/>
      <c r="K5525" s="1"/>
    </row>
    <row r="5526" spans="10:11">
      <c r="J5526" s="2"/>
      <c r="K5526" s="1"/>
    </row>
    <row r="5527" spans="10:11">
      <c r="J5527" s="2"/>
      <c r="K5527" s="1"/>
    </row>
    <row r="5528" spans="10:11">
      <c r="J5528" s="2"/>
      <c r="K5528" s="1"/>
    </row>
    <row r="5529" spans="10:11">
      <c r="J5529" s="2"/>
      <c r="K5529" s="1"/>
    </row>
    <row r="5530" spans="10:11">
      <c r="J5530" s="2"/>
      <c r="K5530" s="1"/>
    </row>
    <row r="5531" spans="10:11">
      <c r="J5531" s="2"/>
      <c r="K5531" s="1"/>
    </row>
    <row r="5532" spans="10:11">
      <c r="J5532" s="2"/>
      <c r="K5532" s="1"/>
    </row>
    <row r="5533" spans="10:11">
      <c r="J5533" s="2"/>
      <c r="K5533" s="1"/>
    </row>
    <row r="5534" spans="10:11">
      <c r="J5534" s="2"/>
      <c r="K5534" s="1"/>
    </row>
    <row r="5535" spans="10:11">
      <c r="J5535" s="2"/>
      <c r="K5535" s="1"/>
    </row>
    <row r="5536" spans="10:11">
      <c r="J5536" s="2"/>
      <c r="K5536" s="1"/>
    </row>
    <row r="5537" spans="10:11">
      <c r="J5537" s="2"/>
      <c r="K5537" s="1"/>
    </row>
    <row r="5538" spans="10:11">
      <c r="J5538" s="2"/>
      <c r="K5538" s="1"/>
    </row>
    <row r="5539" spans="10:11">
      <c r="J5539" s="2"/>
      <c r="K5539" s="1"/>
    </row>
    <row r="5540" spans="10:11">
      <c r="J5540" s="2"/>
      <c r="K5540" s="1"/>
    </row>
    <row r="5541" spans="10:11">
      <c r="J5541" s="2"/>
      <c r="K5541" s="1"/>
    </row>
    <row r="5542" spans="10:11">
      <c r="J5542" s="2"/>
      <c r="K5542" s="1"/>
    </row>
    <row r="5543" spans="10:11">
      <c r="J5543" s="2"/>
      <c r="K5543" s="1"/>
    </row>
    <row r="5544" spans="10:11">
      <c r="J5544" s="2"/>
      <c r="K5544" s="1"/>
    </row>
    <row r="5545" spans="10:11">
      <c r="J5545" s="2"/>
      <c r="K5545" s="1"/>
    </row>
    <row r="5546" spans="10:11">
      <c r="J5546" s="2"/>
      <c r="K5546" s="1"/>
    </row>
    <row r="5547" spans="10:11">
      <c r="J5547" s="2"/>
      <c r="K5547" s="1"/>
    </row>
    <row r="5548" spans="10:11">
      <c r="J5548" s="2"/>
      <c r="K5548" s="1"/>
    </row>
    <row r="5549" spans="10:11">
      <c r="J5549" s="2"/>
      <c r="K5549" s="1"/>
    </row>
    <row r="5550" spans="10:11">
      <c r="J5550" s="2"/>
      <c r="K5550" s="1"/>
    </row>
    <row r="5551" spans="10:11">
      <c r="J5551" s="2"/>
      <c r="K5551" s="1"/>
    </row>
    <row r="5552" spans="10:11">
      <c r="J5552" s="2"/>
      <c r="K5552" s="1"/>
    </row>
    <row r="5553" spans="10:11">
      <c r="J5553" s="2"/>
      <c r="K5553" s="1"/>
    </row>
    <row r="5554" spans="10:11">
      <c r="J5554" s="2"/>
      <c r="K5554" s="1"/>
    </row>
    <row r="5555" spans="10:11">
      <c r="J5555" s="2"/>
      <c r="K5555" s="1"/>
    </row>
    <row r="5556" spans="10:11">
      <c r="J5556" s="2"/>
      <c r="K5556" s="1"/>
    </row>
    <row r="5557" spans="10:11">
      <c r="J5557" s="2"/>
      <c r="K5557" s="1"/>
    </row>
    <row r="5558" spans="10:11">
      <c r="J5558" s="2"/>
      <c r="K5558" s="1"/>
    </row>
    <row r="5559" spans="10:11">
      <c r="J5559" s="2"/>
      <c r="K5559" s="1"/>
    </row>
    <row r="5560" spans="10:11">
      <c r="J5560" s="2"/>
      <c r="K5560" s="1"/>
    </row>
    <row r="5561" spans="10:11">
      <c r="J5561" s="2"/>
      <c r="K5561" s="1"/>
    </row>
    <row r="5562" spans="10:11">
      <c r="J5562" s="2"/>
      <c r="K5562" s="1"/>
    </row>
    <row r="5563" spans="10:11">
      <c r="J5563" s="2"/>
      <c r="K5563" s="1"/>
    </row>
    <row r="5564" spans="10:11">
      <c r="J5564" s="2"/>
      <c r="K5564" s="1"/>
    </row>
    <row r="5565" spans="10:11">
      <c r="J5565" s="2"/>
      <c r="K5565" s="1"/>
    </row>
    <row r="5566" spans="10:11">
      <c r="J5566" s="2"/>
      <c r="K5566" s="1"/>
    </row>
    <row r="5567" spans="10:11">
      <c r="J5567" s="2"/>
      <c r="K5567" s="1"/>
    </row>
    <row r="5568" spans="10:11">
      <c r="J5568" s="2"/>
      <c r="K5568" s="1"/>
    </row>
    <row r="5569" spans="10:11">
      <c r="J5569" s="2"/>
      <c r="K5569" s="1"/>
    </row>
    <row r="5570" spans="10:11">
      <c r="J5570" s="2"/>
      <c r="K5570" s="1"/>
    </row>
    <row r="5571" spans="10:11">
      <c r="J5571" s="2"/>
      <c r="K5571" s="1"/>
    </row>
    <row r="5572" spans="10:11">
      <c r="J5572" s="2"/>
      <c r="K5572" s="1"/>
    </row>
    <row r="5573" spans="10:11">
      <c r="J5573" s="2"/>
      <c r="K5573" s="1"/>
    </row>
    <row r="5574" spans="10:11">
      <c r="J5574" s="2"/>
      <c r="K5574" s="1"/>
    </row>
    <row r="5575" spans="10:11">
      <c r="J5575" s="2"/>
      <c r="K5575" s="1"/>
    </row>
    <row r="5576" spans="10:11">
      <c r="J5576" s="2"/>
      <c r="K5576" s="1"/>
    </row>
    <row r="5577" spans="10:11">
      <c r="J5577" s="2"/>
      <c r="K5577" s="1"/>
    </row>
    <row r="5578" spans="10:11">
      <c r="J5578" s="2"/>
      <c r="K5578" s="1"/>
    </row>
    <row r="5579" spans="10:11">
      <c r="J5579" s="2"/>
      <c r="K5579" s="1"/>
    </row>
    <row r="5580" spans="10:11">
      <c r="J5580" s="2"/>
      <c r="K5580" s="1"/>
    </row>
    <row r="5581" spans="10:11">
      <c r="J5581" s="2"/>
      <c r="K5581" s="1"/>
    </row>
    <row r="5582" spans="10:11">
      <c r="J5582" s="2"/>
      <c r="K5582" s="1"/>
    </row>
    <row r="5583" spans="10:11">
      <c r="J5583" s="2"/>
      <c r="K5583" s="1"/>
    </row>
    <row r="5584" spans="10:11">
      <c r="J5584" s="2"/>
      <c r="K5584" s="1"/>
    </row>
    <row r="5585" spans="10:11">
      <c r="J5585" s="2"/>
      <c r="K5585" s="1"/>
    </row>
    <row r="5586" spans="10:11">
      <c r="J5586" s="2"/>
      <c r="K5586" s="1"/>
    </row>
    <row r="5587" spans="10:11">
      <c r="J5587" s="2"/>
      <c r="K5587" s="1"/>
    </row>
    <row r="5588" spans="10:11">
      <c r="J5588" s="2"/>
      <c r="K5588" s="1"/>
    </row>
    <row r="5589" spans="10:11">
      <c r="J5589" s="2"/>
      <c r="K5589" s="1"/>
    </row>
    <row r="5590" spans="10:11">
      <c r="J5590" s="2"/>
      <c r="K5590" s="1"/>
    </row>
    <row r="5591" spans="10:11">
      <c r="J5591" s="2"/>
      <c r="K5591" s="1"/>
    </row>
    <row r="5592" spans="10:11">
      <c r="J5592" s="2"/>
      <c r="K5592" s="1"/>
    </row>
    <row r="5593" spans="10:11">
      <c r="J5593" s="2"/>
      <c r="K5593" s="1"/>
    </row>
    <row r="5594" spans="10:11">
      <c r="J5594" s="2"/>
      <c r="K5594" s="1"/>
    </row>
    <row r="5595" spans="10:11">
      <c r="J5595" s="2"/>
      <c r="K5595" s="1"/>
    </row>
    <row r="5596" spans="10:11">
      <c r="J5596" s="2"/>
      <c r="K5596" s="1"/>
    </row>
    <row r="5597" spans="10:11">
      <c r="J5597" s="2"/>
      <c r="K5597" s="1"/>
    </row>
    <row r="5598" spans="10:11">
      <c r="J5598" s="2"/>
      <c r="K5598" s="1"/>
    </row>
    <row r="5599" spans="10:11">
      <c r="J5599" s="2"/>
      <c r="K5599" s="1"/>
    </row>
    <row r="5600" spans="10:11">
      <c r="J5600" s="2"/>
      <c r="K5600" s="1"/>
    </row>
    <row r="5601" spans="10:11">
      <c r="J5601" s="2"/>
      <c r="K5601" s="1"/>
    </row>
    <row r="5602" spans="10:11">
      <c r="J5602" s="2"/>
      <c r="K5602" s="1"/>
    </row>
    <row r="5603" spans="10:11">
      <c r="J5603" s="2"/>
      <c r="K5603" s="1"/>
    </row>
    <row r="5604" spans="10:11">
      <c r="J5604" s="2"/>
      <c r="K5604" s="1"/>
    </row>
    <row r="5605" spans="10:11">
      <c r="J5605" s="2"/>
      <c r="K5605" s="1"/>
    </row>
    <row r="5606" spans="10:11">
      <c r="J5606" s="2"/>
      <c r="K5606" s="1"/>
    </row>
    <row r="5607" spans="10:11">
      <c r="J5607" s="2"/>
      <c r="K5607" s="1"/>
    </row>
    <row r="5608" spans="10:11">
      <c r="J5608" s="2"/>
      <c r="K5608" s="1"/>
    </row>
    <row r="5609" spans="10:11">
      <c r="J5609" s="2"/>
      <c r="K5609" s="1"/>
    </row>
    <row r="5610" spans="10:11">
      <c r="J5610" s="2"/>
      <c r="K5610" s="1"/>
    </row>
    <row r="5611" spans="10:11">
      <c r="J5611" s="2"/>
      <c r="K5611" s="1"/>
    </row>
    <row r="5612" spans="10:11">
      <c r="J5612" s="2"/>
      <c r="K5612" s="1"/>
    </row>
    <row r="5613" spans="10:11">
      <c r="J5613" s="2"/>
      <c r="K5613" s="1"/>
    </row>
    <row r="5614" spans="10:11">
      <c r="J5614" s="2"/>
      <c r="K5614" s="1"/>
    </row>
    <row r="5615" spans="10:11">
      <c r="J5615" s="2"/>
      <c r="K5615" s="1"/>
    </row>
    <row r="5616" spans="10:11">
      <c r="J5616" s="2"/>
      <c r="K5616" s="1"/>
    </row>
    <row r="5617" spans="10:11">
      <c r="J5617" s="2"/>
      <c r="K5617" s="1"/>
    </row>
    <row r="5618" spans="10:11">
      <c r="J5618" s="2"/>
      <c r="K5618" s="1"/>
    </row>
    <row r="5619" spans="10:11">
      <c r="J5619" s="2"/>
      <c r="K5619" s="1"/>
    </row>
    <row r="5620" spans="10:11">
      <c r="J5620" s="2"/>
      <c r="K5620" s="1"/>
    </row>
    <row r="5621" spans="10:11">
      <c r="J5621" s="2"/>
      <c r="K5621" s="1"/>
    </row>
    <row r="5622" spans="10:11">
      <c r="J5622" s="2"/>
      <c r="K5622" s="1"/>
    </row>
    <row r="5623" spans="10:11">
      <c r="J5623" s="2"/>
      <c r="K5623" s="1"/>
    </row>
    <row r="5624" spans="10:11">
      <c r="J5624" s="2"/>
      <c r="K5624" s="1"/>
    </row>
    <row r="5625" spans="10:11">
      <c r="J5625" s="2"/>
      <c r="K5625" s="1"/>
    </row>
    <row r="5626" spans="10:11">
      <c r="J5626" s="2"/>
      <c r="K5626" s="1"/>
    </row>
    <row r="5627" spans="10:11">
      <c r="J5627" s="2"/>
      <c r="K5627" s="1"/>
    </row>
    <row r="5628" spans="10:11">
      <c r="J5628" s="2"/>
      <c r="K5628" s="1"/>
    </row>
    <row r="5629" spans="10:11">
      <c r="J5629" s="2"/>
      <c r="K5629" s="1"/>
    </row>
    <row r="5630" spans="10:11">
      <c r="J5630" s="2"/>
      <c r="K5630" s="1"/>
    </row>
    <row r="5631" spans="10:11">
      <c r="J5631" s="2"/>
      <c r="K5631" s="1"/>
    </row>
    <row r="5632" spans="10:11">
      <c r="J5632" s="2"/>
      <c r="K5632" s="1"/>
    </row>
    <row r="5633" spans="10:11">
      <c r="J5633" s="2"/>
      <c r="K5633" s="1"/>
    </row>
    <row r="5634" spans="10:11">
      <c r="J5634" s="2"/>
      <c r="K5634" s="1"/>
    </row>
    <row r="5635" spans="10:11">
      <c r="J5635" s="2"/>
      <c r="K5635" s="1"/>
    </row>
    <row r="5636" spans="10:11">
      <c r="J5636" s="2"/>
      <c r="K5636" s="1"/>
    </row>
    <row r="5637" spans="10:11">
      <c r="J5637" s="2"/>
      <c r="K5637" s="1"/>
    </row>
    <row r="5638" spans="10:11">
      <c r="J5638" s="2"/>
      <c r="K5638" s="1"/>
    </row>
    <row r="5639" spans="10:11">
      <c r="J5639" s="2"/>
      <c r="K5639" s="1"/>
    </row>
    <row r="5640" spans="10:11">
      <c r="J5640" s="2"/>
      <c r="K5640" s="1"/>
    </row>
    <row r="5641" spans="10:11">
      <c r="J5641" s="2"/>
      <c r="K5641" s="1"/>
    </row>
    <row r="5642" spans="10:11">
      <c r="J5642" s="2"/>
      <c r="K5642" s="1"/>
    </row>
    <row r="5643" spans="10:11">
      <c r="J5643" s="2"/>
      <c r="K5643" s="1"/>
    </row>
    <row r="5644" spans="10:11">
      <c r="J5644" s="2"/>
      <c r="K5644" s="1"/>
    </row>
    <row r="5645" spans="10:11">
      <c r="J5645" s="2"/>
      <c r="K5645" s="1"/>
    </row>
    <row r="5646" spans="10:11">
      <c r="J5646" s="2"/>
      <c r="K5646" s="1"/>
    </row>
    <row r="5647" spans="10:11">
      <c r="J5647" s="2"/>
      <c r="K5647" s="1"/>
    </row>
    <row r="5648" spans="10:11">
      <c r="J5648" s="2"/>
      <c r="K5648" s="1"/>
    </row>
    <row r="5649" spans="10:11">
      <c r="J5649" s="2"/>
      <c r="K5649" s="1"/>
    </row>
    <row r="5650" spans="10:11">
      <c r="J5650" s="2"/>
      <c r="K5650" s="1"/>
    </row>
    <row r="5651" spans="10:11">
      <c r="J5651" s="2"/>
      <c r="K5651" s="1"/>
    </row>
    <row r="5652" spans="10:11">
      <c r="J5652" s="2"/>
      <c r="K5652" s="1"/>
    </row>
    <row r="5653" spans="10:11">
      <c r="J5653" s="2"/>
      <c r="K5653" s="1"/>
    </row>
    <row r="5654" spans="10:11">
      <c r="J5654" s="2"/>
      <c r="K5654" s="1"/>
    </row>
    <row r="5655" spans="10:11">
      <c r="J5655" s="2"/>
      <c r="K5655" s="1"/>
    </row>
    <row r="5656" spans="10:11">
      <c r="J5656" s="2"/>
      <c r="K5656" s="1"/>
    </row>
    <row r="5657" spans="10:11">
      <c r="J5657" s="2"/>
      <c r="K5657" s="1"/>
    </row>
    <row r="5658" spans="10:11">
      <c r="J5658" s="2"/>
      <c r="K5658" s="1"/>
    </row>
    <row r="5659" spans="10:11">
      <c r="J5659" s="2"/>
      <c r="K5659" s="1"/>
    </row>
    <row r="5660" spans="10:11">
      <c r="J5660" s="2"/>
      <c r="K5660" s="1"/>
    </row>
    <row r="5661" spans="10:11">
      <c r="J5661" s="2"/>
      <c r="K5661" s="1"/>
    </row>
    <row r="5662" spans="10:11">
      <c r="J5662" s="2"/>
      <c r="K5662" s="1"/>
    </row>
    <row r="5663" spans="10:11">
      <c r="J5663" s="2"/>
      <c r="K5663" s="1"/>
    </row>
    <row r="5664" spans="10:11">
      <c r="J5664" s="2"/>
      <c r="K5664" s="1"/>
    </row>
    <row r="5665" spans="10:11">
      <c r="J5665" s="2"/>
      <c r="K5665" s="1"/>
    </row>
    <row r="5666" spans="10:11">
      <c r="J5666" s="2"/>
      <c r="K5666" s="1"/>
    </row>
    <row r="5667" spans="10:11">
      <c r="J5667" s="2"/>
      <c r="K5667" s="1"/>
    </row>
    <row r="5668" spans="10:11">
      <c r="J5668" s="2"/>
      <c r="K5668" s="1"/>
    </row>
    <row r="5669" spans="10:11">
      <c r="J5669" s="2"/>
      <c r="K5669" s="1"/>
    </row>
    <row r="5670" spans="10:11">
      <c r="J5670" s="2"/>
      <c r="K5670" s="1"/>
    </row>
    <row r="5671" spans="10:11">
      <c r="J5671" s="2"/>
      <c r="K5671" s="1"/>
    </row>
    <row r="5672" spans="10:11">
      <c r="J5672" s="2"/>
      <c r="K5672" s="1"/>
    </row>
    <row r="5673" spans="10:11">
      <c r="J5673" s="2"/>
      <c r="K5673" s="1"/>
    </row>
    <row r="5674" spans="10:11">
      <c r="J5674" s="2"/>
      <c r="K5674" s="1"/>
    </row>
    <row r="5675" spans="10:11">
      <c r="J5675" s="2"/>
      <c r="K5675" s="1"/>
    </row>
    <row r="5676" spans="10:11">
      <c r="J5676" s="2"/>
      <c r="K5676" s="1"/>
    </row>
    <row r="5677" spans="10:11">
      <c r="J5677" s="2"/>
      <c r="K5677" s="1"/>
    </row>
    <row r="5678" spans="10:11">
      <c r="J5678" s="2"/>
      <c r="K5678" s="1"/>
    </row>
    <row r="5679" spans="10:11">
      <c r="J5679" s="2"/>
      <c r="K5679" s="1"/>
    </row>
    <row r="5680" spans="10:11">
      <c r="J5680" s="2"/>
      <c r="K5680" s="1"/>
    </row>
    <row r="5681" spans="10:11">
      <c r="J5681" s="2"/>
      <c r="K5681" s="1"/>
    </row>
    <row r="5682" spans="10:11">
      <c r="J5682" s="2"/>
      <c r="K5682" s="1"/>
    </row>
    <row r="5683" spans="10:11">
      <c r="J5683" s="2"/>
      <c r="K5683" s="1"/>
    </row>
    <row r="5684" spans="10:11">
      <c r="J5684" s="2"/>
      <c r="K5684" s="1"/>
    </row>
    <row r="5685" spans="10:11">
      <c r="J5685" s="2"/>
      <c r="K5685" s="1"/>
    </row>
    <row r="5686" spans="10:11">
      <c r="J5686" s="2"/>
      <c r="K5686" s="1"/>
    </row>
    <row r="5687" spans="10:11">
      <c r="J5687" s="2"/>
      <c r="K5687" s="1"/>
    </row>
    <row r="5688" spans="10:11">
      <c r="J5688" s="2"/>
      <c r="K5688" s="1"/>
    </row>
    <row r="5689" spans="10:11">
      <c r="J5689" s="2"/>
      <c r="K5689" s="1"/>
    </row>
    <row r="5690" spans="10:11">
      <c r="J5690" s="2"/>
      <c r="K5690" s="1"/>
    </row>
    <row r="5691" spans="10:11">
      <c r="J5691" s="2"/>
      <c r="K5691" s="1"/>
    </row>
    <row r="5692" spans="10:11">
      <c r="J5692" s="2"/>
      <c r="K5692" s="1"/>
    </row>
    <row r="5693" spans="10:11">
      <c r="J5693" s="2"/>
      <c r="K5693" s="1"/>
    </row>
    <row r="5694" spans="10:11">
      <c r="J5694" s="2"/>
      <c r="K5694" s="1"/>
    </row>
    <row r="5695" spans="10:11">
      <c r="J5695" s="2"/>
      <c r="K5695" s="1"/>
    </row>
    <row r="5696" spans="10:11">
      <c r="J5696" s="2"/>
      <c r="K5696" s="1"/>
    </row>
    <row r="5697" spans="10:11">
      <c r="J5697" s="2"/>
      <c r="K5697" s="1"/>
    </row>
    <row r="5698" spans="10:11">
      <c r="J5698" s="2"/>
      <c r="K5698" s="1"/>
    </row>
    <row r="5699" spans="10:11">
      <c r="J5699" s="2"/>
      <c r="K5699" s="1"/>
    </row>
    <row r="5700" spans="10:11">
      <c r="J5700" s="2"/>
      <c r="K5700" s="1"/>
    </row>
    <row r="5701" spans="10:11">
      <c r="J5701" s="2"/>
      <c r="K5701" s="1"/>
    </row>
    <row r="5702" spans="10:11">
      <c r="J5702" s="2"/>
      <c r="K5702" s="1"/>
    </row>
    <row r="5703" spans="10:11">
      <c r="J5703" s="2"/>
      <c r="K5703" s="1"/>
    </row>
    <row r="5704" spans="10:11">
      <c r="J5704" s="2"/>
      <c r="K5704" s="1"/>
    </row>
    <row r="5705" spans="10:11">
      <c r="J5705" s="2"/>
      <c r="K5705" s="1"/>
    </row>
    <row r="5706" spans="10:11">
      <c r="J5706" s="2"/>
      <c r="K5706" s="1"/>
    </row>
    <row r="5707" spans="10:11">
      <c r="J5707" s="2"/>
      <c r="K5707" s="1"/>
    </row>
    <row r="5708" spans="10:11">
      <c r="J5708" s="2"/>
      <c r="K5708" s="1"/>
    </row>
    <row r="5709" spans="10:11">
      <c r="J5709" s="2"/>
      <c r="K5709" s="1"/>
    </row>
    <row r="5710" spans="10:11">
      <c r="J5710" s="2"/>
      <c r="K5710" s="1"/>
    </row>
    <row r="5711" spans="10:11">
      <c r="J5711" s="2"/>
      <c r="K5711" s="1"/>
    </row>
    <row r="5712" spans="10:11">
      <c r="J5712" s="2"/>
      <c r="K5712" s="1"/>
    </row>
    <row r="5713" spans="10:11">
      <c r="J5713" s="2"/>
      <c r="K5713" s="1"/>
    </row>
    <row r="5714" spans="10:11">
      <c r="J5714" s="2"/>
      <c r="K5714" s="1"/>
    </row>
    <row r="5715" spans="10:11">
      <c r="J5715" s="2"/>
      <c r="K5715" s="1"/>
    </row>
    <row r="5716" spans="10:11">
      <c r="J5716" s="2"/>
      <c r="K5716" s="1"/>
    </row>
    <row r="5717" spans="10:11">
      <c r="J5717" s="2"/>
      <c r="K5717" s="1"/>
    </row>
    <row r="5718" spans="10:11">
      <c r="J5718" s="2"/>
      <c r="K5718" s="1"/>
    </row>
    <row r="5719" spans="10:11">
      <c r="J5719" s="2"/>
      <c r="K5719" s="1"/>
    </row>
    <row r="5720" spans="10:11">
      <c r="J5720" s="2"/>
      <c r="K5720" s="1"/>
    </row>
    <row r="5721" spans="10:11">
      <c r="J5721" s="2"/>
      <c r="K5721" s="1"/>
    </row>
    <row r="5722" spans="10:11">
      <c r="J5722" s="2"/>
      <c r="K5722" s="1"/>
    </row>
    <row r="5723" spans="10:11">
      <c r="J5723" s="2"/>
      <c r="K5723" s="1"/>
    </row>
    <row r="5724" spans="10:11">
      <c r="J5724" s="2"/>
      <c r="K5724" s="1"/>
    </row>
    <row r="5725" spans="10:11">
      <c r="J5725" s="2"/>
      <c r="K5725" s="1"/>
    </row>
    <row r="5726" spans="10:11">
      <c r="J5726" s="2"/>
      <c r="K5726" s="1"/>
    </row>
    <row r="5727" spans="10:11">
      <c r="J5727" s="2"/>
      <c r="K5727" s="1"/>
    </row>
    <row r="5728" spans="10:11">
      <c r="J5728" s="2"/>
      <c r="K5728" s="1"/>
    </row>
    <row r="5729" spans="10:11">
      <c r="J5729" s="2"/>
      <c r="K5729" s="1"/>
    </row>
    <row r="5730" spans="10:11">
      <c r="J5730" s="2"/>
      <c r="K5730" s="1"/>
    </row>
    <row r="5731" spans="10:11">
      <c r="J5731" s="2"/>
      <c r="K5731" s="1"/>
    </row>
    <row r="5732" spans="10:11">
      <c r="J5732" s="2"/>
      <c r="K5732" s="1"/>
    </row>
    <row r="5733" spans="10:11">
      <c r="J5733" s="2"/>
      <c r="K5733" s="1"/>
    </row>
    <row r="5734" spans="10:11">
      <c r="J5734" s="2"/>
      <c r="K5734" s="1"/>
    </row>
    <row r="5735" spans="10:11">
      <c r="J5735" s="2"/>
      <c r="K5735" s="1"/>
    </row>
    <row r="5736" spans="10:11">
      <c r="J5736" s="2"/>
      <c r="K5736" s="1"/>
    </row>
    <row r="5737" spans="10:11">
      <c r="J5737" s="2"/>
      <c r="K5737" s="1"/>
    </row>
    <row r="5738" spans="10:11">
      <c r="J5738" s="2"/>
      <c r="K5738" s="1"/>
    </row>
    <row r="5739" spans="10:11">
      <c r="J5739" s="2"/>
      <c r="K5739" s="1"/>
    </row>
    <row r="5740" spans="10:11">
      <c r="J5740" s="2"/>
      <c r="K5740" s="1"/>
    </row>
    <row r="5741" spans="10:11">
      <c r="J5741" s="2"/>
      <c r="K5741" s="1"/>
    </row>
    <row r="5742" spans="10:11">
      <c r="J5742" s="2"/>
      <c r="K5742" s="1"/>
    </row>
    <row r="5743" spans="10:11">
      <c r="J5743" s="2"/>
      <c r="K5743" s="1"/>
    </row>
    <row r="5744" spans="10:11">
      <c r="J5744" s="2"/>
      <c r="K5744" s="1"/>
    </row>
    <row r="5745" spans="10:11">
      <c r="J5745" s="2"/>
      <c r="K5745" s="1"/>
    </row>
    <row r="5746" spans="10:11">
      <c r="J5746" s="2"/>
      <c r="K5746" s="1"/>
    </row>
    <row r="5747" spans="10:11">
      <c r="J5747" s="2"/>
      <c r="K5747" s="1"/>
    </row>
    <row r="5748" spans="10:11">
      <c r="J5748" s="2"/>
      <c r="K5748" s="1"/>
    </row>
    <row r="5749" spans="10:11">
      <c r="J5749" s="2"/>
      <c r="K5749" s="1"/>
    </row>
    <row r="5750" spans="10:11">
      <c r="J5750" s="2"/>
      <c r="K5750" s="1"/>
    </row>
    <row r="5751" spans="10:11">
      <c r="J5751" s="2"/>
      <c r="K5751" s="1"/>
    </row>
    <row r="5752" spans="10:11">
      <c r="J5752" s="2"/>
      <c r="K5752" s="1"/>
    </row>
    <row r="5753" spans="10:11">
      <c r="J5753" s="2"/>
      <c r="K5753" s="1"/>
    </row>
    <row r="5754" spans="10:11">
      <c r="J5754" s="2"/>
      <c r="K5754" s="1"/>
    </row>
    <row r="5755" spans="10:11">
      <c r="J5755" s="2"/>
      <c r="K5755" s="1"/>
    </row>
    <row r="5756" spans="10:11">
      <c r="J5756" s="2"/>
      <c r="K5756" s="1"/>
    </row>
    <row r="5757" spans="10:11">
      <c r="J5757" s="2"/>
      <c r="K5757" s="1"/>
    </row>
    <row r="5758" spans="10:11">
      <c r="J5758" s="2"/>
      <c r="K5758" s="1"/>
    </row>
    <row r="5759" spans="10:11">
      <c r="J5759" s="2"/>
      <c r="K5759" s="1"/>
    </row>
    <row r="5760" spans="10:11">
      <c r="J5760" s="2"/>
      <c r="K5760" s="1"/>
    </row>
    <row r="5761" spans="10:11">
      <c r="J5761" s="2"/>
      <c r="K5761" s="1"/>
    </row>
    <row r="5762" spans="10:11">
      <c r="J5762" s="2"/>
      <c r="K5762" s="1"/>
    </row>
    <row r="5763" spans="10:11">
      <c r="J5763" s="2"/>
      <c r="K5763" s="1"/>
    </row>
    <row r="5764" spans="10:11">
      <c r="J5764" s="2"/>
      <c r="K5764" s="1"/>
    </row>
    <row r="5765" spans="10:11">
      <c r="J5765" s="2"/>
      <c r="K5765" s="1"/>
    </row>
    <row r="5766" spans="10:11">
      <c r="J5766" s="2"/>
      <c r="K5766" s="1"/>
    </row>
    <row r="5767" spans="10:11">
      <c r="J5767" s="2"/>
      <c r="K5767" s="1"/>
    </row>
    <row r="5768" spans="10:11">
      <c r="J5768" s="2"/>
      <c r="K5768" s="1"/>
    </row>
    <row r="5769" spans="10:11">
      <c r="J5769" s="2"/>
      <c r="K5769" s="1"/>
    </row>
    <row r="5770" spans="10:11">
      <c r="J5770" s="2"/>
      <c r="K5770" s="1"/>
    </row>
    <row r="5771" spans="10:11">
      <c r="J5771" s="2"/>
      <c r="K5771" s="1"/>
    </row>
    <row r="5772" spans="10:11">
      <c r="J5772" s="2"/>
      <c r="K5772" s="1"/>
    </row>
    <row r="5773" spans="10:11">
      <c r="J5773" s="2"/>
      <c r="K5773" s="1"/>
    </row>
    <row r="5774" spans="10:11">
      <c r="J5774" s="2"/>
      <c r="K5774" s="1"/>
    </row>
    <row r="5775" spans="10:11">
      <c r="J5775" s="2"/>
      <c r="K5775" s="1"/>
    </row>
    <row r="5776" spans="10:11">
      <c r="J5776" s="2"/>
      <c r="K5776" s="1"/>
    </row>
    <row r="5777" spans="10:11">
      <c r="J5777" s="2"/>
      <c r="K5777" s="1"/>
    </row>
    <row r="5778" spans="10:11">
      <c r="J5778" s="2"/>
      <c r="K5778" s="1"/>
    </row>
    <row r="5779" spans="10:11">
      <c r="J5779" s="2"/>
      <c r="K5779" s="1"/>
    </row>
    <row r="5780" spans="10:11">
      <c r="J5780" s="2"/>
      <c r="K5780" s="1"/>
    </row>
    <row r="5781" spans="10:11">
      <c r="J5781" s="2"/>
      <c r="K5781" s="1"/>
    </row>
    <row r="5782" spans="10:11">
      <c r="J5782" s="2"/>
      <c r="K5782" s="1"/>
    </row>
    <row r="5783" spans="10:11">
      <c r="J5783" s="2"/>
      <c r="K5783" s="1"/>
    </row>
    <row r="5784" spans="10:11">
      <c r="J5784" s="2"/>
      <c r="K5784" s="1"/>
    </row>
    <row r="5785" spans="10:11">
      <c r="J5785" s="2"/>
      <c r="K5785" s="1"/>
    </row>
    <row r="5786" spans="10:11">
      <c r="J5786" s="2"/>
      <c r="K5786" s="1"/>
    </row>
    <row r="5787" spans="10:11">
      <c r="J5787" s="2"/>
      <c r="K5787" s="1"/>
    </row>
    <row r="5788" spans="10:11">
      <c r="J5788" s="2"/>
      <c r="K5788" s="1"/>
    </row>
    <row r="5789" spans="10:11">
      <c r="J5789" s="2"/>
      <c r="K5789" s="1"/>
    </row>
    <row r="5790" spans="10:11">
      <c r="J5790" s="2"/>
      <c r="K5790" s="1"/>
    </row>
    <row r="5791" spans="10:11">
      <c r="J5791" s="2"/>
      <c r="K5791" s="1"/>
    </row>
    <row r="5792" spans="10:11">
      <c r="J5792" s="2"/>
      <c r="K5792" s="1"/>
    </row>
    <row r="5793" spans="10:11">
      <c r="J5793" s="2"/>
      <c r="K5793" s="1"/>
    </row>
    <row r="5794" spans="10:11">
      <c r="J5794" s="2"/>
      <c r="K5794" s="1"/>
    </row>
    <row r="5795" spans="10:11">
      <c r="J5795" s="2"/>
      <c r="K5795" s="1"/>
    </row>
    <row r="5796" spans="10:11">
      <c r="J5796" s="2"/>
      <c r="K5796" s="1"/>
    </row>
    <row r="5797" spans="10:11">
      <c r="J5797" s="2"/>
      <c r="K5797" s="1"/>
    </row>
    <row r="5798" spans="10:11">
      <c r="J5798" s="2"/>
      <c r="K5798" s="1"/>
    </row>
    <row r="5799" spans="10:11">
      <c r="J5799" s="2"/>
      <c r="K5799" s="1"/>
    </row>
    <row r="5800" spans="10:11">
      <c r="J5800" s="2"/>
      <c r="K5800" s="1"/>
    </row>
    <row r="5801" spans="10:11">
      <c r="J5801" s="2"/>
      <c r="K5801" s="1"/>
    </row>
    <row r="5802" spans="10:11">
      <c r="J5802" s="2"/>
      <c r="K5802" s="1"/>
    </row>
    <row r="5803" spans="10:11">
      <c r="J5803" s="2"/>
      <c r="K5803" s="1"/>
    </row>
    <row r="5804" spans="10:11">
      <c r="J5804" s="2"/>
      <c r="K5804" s="1"/>
    </row>
    <row r="5805" spans="10:11">
      <c r="J5805" s="2"/>
      <c r="K5805" s="1"/>
    </row>
    <row r="5806" spans="10:11">
      <c r="J5806" s="2"/>
      <c r="K5806" s="1"/>
    </row>
    <row r="5807" spans="10:11">
      <c r="J5807" s="2"/>
      <c r="K5807" s="1"/>
    </row>
    <row r="5808" spans="10:11">
      <c r="J5808" s="2"/>
      <c r="K5808" s="1"/>
    </row>
    <row r="5809" spans="10:11">
      <c r="J5809" s="2"/>
      <c r="K5809" s="1"/>
    </row>
    <row r="5810" spans="10:11">
      <c r="J5810" s="2"/>
      <c r="K5810" s="1"/>
    </row>
    <row r="5811" spans="10:11">
      <c r="J5811" s="2"/>
      <c r="K5811" s="1"/>
    </row>
    <row r="5812" spans="10:11">
      <c r="J5812" s="2"/>
      <c r="K5812" s="1"/>
    </row>
    <row r="5813" spans="10:11">
      <c r="J5813" s="2"/>
      <c r="K5813" s="1"/>
    </row>
    <row r="5814" spans="10:11">
      <c r="J5814" s="2"/>
      <c r="K5814" s="1"/>
    </row>
    <row r="5815" spans="10:11">
      <c r="J5815" s="2"/>
      <c r="K5815" s="1"/>
    </row>
    <row r="5816" spans="10:11">
      <c r="J5816" s="2"/>
      <c r="K5816" s="1"/>
    </row>
    <row r="5817" spans="10:11">
      <c r="J5817" s="2"/>
      <c r="K5817" s="1"/>
    </row>
    <row r="5818" spans="10:11">
      <c r="J5818" s="2"/>
      <c r="K5818" s="1"/>
    </row>
    <row r="5819" spans="10:11">
      <c r="J5819" s="2"/>
      <c r="K5819" s="1"/>
    </row>
    <row r="5820" spans="10:11">
      <c r="J5820" s="2"/>
      <c r="K5820" s="1"/>
    </row>
    <row r="5821" spans="10:11">
      <c r="J5821" s="2"/>
      <c r="K5821" s="1"/>
    </row>
    <row r="5822" spans="10:11">
      <c r="J5822" s="2"/>
      <c r="K5822" s="1"/>
    </row>
    <row r="5823" spans="10:11">
      <c r="J5823" s="2"/>
      <c r="K5823" s="1"/>
    </row>
    <row r="5824" spans="10:11">
      <c r="J5824" s="2"/>
      <c r="K5824" s="1"/>
    </row>
    <row r="5825" spans="10:11">
      <c r="J5825" s="2"/>
      <c r="K5825" s="1"/>
    </row>
    <row r="5826" spans="10:11">
      <c r="J5826" s="2"/>
      <c r="K5826" s="1"/>
    </row>
    <row r="5827" spans="10:11">
      <c r="J5827" s="2"/>
      <c r="K5827" s="1"/>
    </row>
    <row r="5828" spans="10:11">
      <c r="J5828" s="2"/>
      <c r="K5828" s="1"/>
    </row>
    <row r="5829" spans="10:11">
      <c r="J5829" s="2"/>
      <c r="K5829" s="1"/>
    </row>
    <row r="5830" spans="10:11">
      <c r="J5830" s="2"/>
      <c r="K5830" s="1"/>
    </row>
    <row r="5831" spans="10:11">
      <c r="J5831" s="2"/>
      <c r="K5831" s="1"/>
    </row>
    <row r="5832" spans="10:11">
      <c r="J5832" s="2"/>
      <c r="K5832" s="1"/>
    </row>
    <row r="5833" spans="10:11">
      <c r="J5833" s="2"/>
      <c r="K5833" s="1"/>
    </row>
    <row r="5834" spans="10:11">
      <c r="J5834" s="2"/>
      <c r="K5834" s="1"/>
    </row>
    <row r="5835" spans="10:11">
      <c r="J5835" s="2"/>
      <c r="K5835" s="1"/>
    </row>
    <row r="5836" spans="10:11">
      <c r="J5836" s="2"/>
      <c r="K5836" s="1"/>
    </row>
    <row r="5837" spans="10:11">
      <c r="J5837" s="2"/>
      <c r="K5837" s="1"/>
    </row>
    <row r="5838" spans="10:11">
      <c r="J5838" s="2"/>
      <c r="K5838" s="1"/>
    </row>
    <row r="5839" spans="10:11">
      <c r="J5839" s="2"/>
      <c r="K5839" s="1"/>
    </row>
    <row r="5840" spans="10:11">
      <c r="J5840" s="2"/>
      <c r="K5840" s="1"/>
    </row>
    <row r="5841" spans="10:11">
      <c r="J5841" s="2"/>
      <c r="K5841" s="1"/>
    </row>
    <row r="5842" spans="10:11">
      <c r="J5842" s="2"/>
      <c r="K5842" s="1"/>
    </row>
    <row r="5843" spans="10:11">
      <c r="J5843" s="2"/>
      <c r="K5843" s="1"/>
    </row>
    <row r="5844" spans="10:11">
      <c r="J5844" s="2"/>
      <c r="K5844" s="1"/>
    </row>
    <row r="5845" spans="10:11">
      <c r="J5845" s="2"/>
      <c r="K5845" s="1"/>
    </row>
    <row r="5846" spans="10:11">
      <c r="J5846" s="2"/>
      <c r="K5846" s="1"/>
    </row>
    <row r="5847" spans="10:11">
      <c r="J5847" s="2"/>
      <c r="K5847" s="1"/>
    </row>
    <row r="5848" spans="10:11">
      <c r="J5848" s="2"/>
      <c r="K5848" s="1"/>
    </row>
    <row r="5849" spans="10:11">
      <c r="J5849" s="2"/>
      <c r="K5849" s="1"/>
    </row>
    <row r="5850" spans="10:11">
      <c r="J5850" s="2"/>
      <c r="K5850" s="1"/>
    </row>
    <row r="5851" spans="10:11">
      <c r="J5851" s="2"/>
      <c r="K5851" s="1"/>
    </row>
    <row r="5852" spans="10:11">
      <c r="J5852" s="2"/>
      <c r="K5852" s="1"/>
    </row>
    <row r="5853" spans="10:11">
      <c r="J5853" s="2"/>
      <c r="K5853" s="1"/>
    </row>
    <row r="5854" spans="10:11">
      <c r="J5854" s="2"/>
      <c r="K5854" s="1"/>
    </row>
    <row r="5855" spans="10:11">
      <c r="J5855" s="2"/>
      <c r="K5855" s="1"/>
    </row>
    <row r="5856" spans="10:11">
      <c r="J5856" s="2"/>
      <c r="K5856" s="1"/>
    </row>
    <row r="5857" spans="10:11">
      <c r="J5857" s="2"/>
      <c r="K5857" s="1"/>
    </row>
    <row r="5858" spans="10:11">
      <c r="J5858" s="2"/>
      <c r="K5858" s="1"/>
    </row>
    <row r="5859" spans="10:11">
      <c r="J5859" s="2"/>
      <c r="K5859" s="1"/>
    </row>
    <row r="5860" spans="10:11">
      <c r="J5860" s="2"/>
      <c r="K5860" s="1"/>
    </row>
    <row r="5861" spans="10:11">
      <c r="J5861" s="2"/>
      <c r="K5861" s="1"/>
    </row>
    <row r="5862" spans="10:11">
      <c r="J5862" s="2"/>
      <c r="K5862" s="1"/>
    </row>
    <row r="5863" spans="10:11">
      <c r="J5863" s="2"/>
      <c r="K5863" s="1"/>
    </row>
    <row r="5864" spans="10:11">
      <c r="J5864" s="2"/>
      <c r="K5864" s="1"/>
    </row>
    <row r="5865" spans="10:11">
      <c r="J5865" s="2"/>
      <c r="K5865" s="1"/>
    </row>
    <row r="5866" spans="10:11">
      <c r="J5866" s="2"/>
      <c r="K5866" s="1"/>
    </row>
    <row r="5867" spans="10:11">
      <c r="J5867" s="2"/>
      <c r="K5867" s="1"/>
    </row>
    <row r="5868" spans="10:11">
      <c r="J5868" s="2"/>
      <c r="K5868" s="1"/>
    </row>
    <row r="5869" spans="10:11">
      <c r="J5869" s="2"/>
      <c r="K5869" s="1"/>
    </row>
    <row r="5870" spans="10:11">
      <c r="J5870" s="2"/>
      <c r="K5870" s="1"/>
    </row>
    <row r="5871" spans="10:11">
      <c r="J5871" s="2"/>
      <c r="K5871" s="1"/>
    </row>
    <row r="5872" spans="10:11">
      <c r="J5872" s="2"/>
      <c r="K5872" s="1"/>
    </row>
    <row r="5873" spans="10:11">
      <c r="J5873" s="2"/>
      <c r="K5873" s="1"/>
    </row>
    <row r="5874" spans="10:11">
      <c r="J5874" s="2"/>
      <c r="K5874" s="1"/>
    </row>
    <row r="5875" spans="10:11">
      <c r="J5875" s="2"/>
      <c r="K5875" s="1"/>
    </row>
    <row r="5876" spans="10:11">
      <c r="J5876" s="2"/>
      <c r="K5876" s="1"/>
    </row>
    <row r="5877" spans="10:11">
      <c r="J5877" s="2"/>
      <c r="K5877" s="1"/>
    </row>
    <row r="5878" spans="10:11">
      <c r="J5878" s="2"/>
      <c r="K5878" s="1"/>
    </row>
    <row r="5879" spans="10:11">
      <c r="J5879" s="2"/>
      <c r="K5879" s="1"/>
    </row>
    <row r="5880" spans="10:11">
      <c r="J5880" s="2"/>
      <c r="K5880" s="1"/>
    </row>
    <row r="5881" spans="10:11">
      <c r="J5881" s="2"/>
      <c r="K5881" s="1"/>
    </row>
    <row r="5882" spans="10:11">
      <c r="J5882" s="2"/>
      <c r="K5882" s="1"/>
    </row>
    <row r="5883" spans="10:11">
      <c r="J5883" s="2"/>
      <c r="K5883" s="1"/>
    </row>
    <row r="5884" spans="10:11">
      <c r="J5884" s="2"/>
      <c r="K5884" s="1"/>
    </row>
    <row r="5885" spans="10:11">
      <c r="J5885" s="2"/>
      <c r="K5885" s="1"/>
    </row>
    <row r="5886" spans="10:11">
      <c r="J5886" s="2"/>
      <c r="K5886" s="1"/>
    </row>
    <row r="5887" spans="10:11">
      <c r="J5887" s="2"/>
      <c r="K5887" s="1"/>
    </row>
    <row r="5888" spans="10:11">
      <c r="J5888" s="2"/>
      <c r="K5888" s="1"/>
    </row>
    <row r="5889" spans="10:11">
      <c r="J5889" s="2"/>
      <c r="K5889" s="1"/>
    </row>
    <row r="5890" spans="10:11">
      <c r="J5890" s="2"/>
      <c r="K5890" s="1"/>
    </row>
    <row r="5891" spans="10:11">
      <c r="J5891" s="2"/>
      <c r="K5891" s="1"/>
    </row>
    <row r="5892" spans="10:11">
      <c r="J5892" s="2"/>
      <c r="K5892" s="1"/>
    </row>
    <row r="5893" spans="10:11">
      <c r="J5893" s="2"/>
      <c r="K5893" s="1"/>
    </row>
    <row r="5894" spans="10:11">
      <c r="J5894" s="2"/>
      <c r="K5894" s="1"/>
    </row>
    <row r="5895" spans="10:11">
      <c r="J5895" s="2"/>
      <c r="K5895" s="1"/>
    </row>
    <row r="5896" spans="10:11">
      <c r="J5896" s="2"/>
      <c r="K5896" s="1"/>
    </row>
    <row r="5897" spans="10:11">
      <c r="J5897" s="2"/>
      <c r="K5897" s="1"/>
    </row>
    <row r="5898" spans="10:11">
      <c r="J5898" s="2"/>
      <c r="K5898" s="1"/>
    </row>
    <row r="5899" spans="10:11">
      <c r="J5899" s="2"/>
      <c r="K5899" s="1"/>
    </row>
    <row r="5900" spans="10:11">
      <c r="J5900" s="2"/>
      <c r="K5900" s="1"/>
    </row>
    <row r="5901" spans="10:11">
      <c r="J5901" s="2"/>
      <c r="K5901" s="1"/>
    </row>
    <row r="5902" spans="10:11">
      <c r="J5902" s="2"/>
      <c r="K5902" s="1"/>
    </row>
    <row r="5903" spans="10:11">
      <c r="J5903" s="2"/>
      <c r="K5903" s="1"/>
    </row>
    <row r="5904" spans="10:11">
      <c r="J5904" s="2"/>
      <c r="K5904" s="1"/>
    </row>
    <row r="5905" spans="10:11">
      <c r="J5905" s="2"/>
      <c r="K5905" s="1"/>
    </row>
    <row r="5906" spans="10:11">
      <c r="J5906" s="2"/>
      <c r="K5906" s="1"/>
    </row>
    <row r="5907" spans="10:11">
      <c r="J5907" s="2"/>
      <c r="K5907" s="1"/>
    </row>
    <row r="5908" spans="10:11">
      <c r="J5908" s="2"/>
      <c r="K5908" s="1"/>
    </row>
    <row r="5909" spans="10:11">
      <c r="J5909" s="2"/>
      <c r="K5909" s="1"/>
    </row>
    <row r="5910" spans="10:11">
      <c r="J5910" s="2"/>
      <c r="K5910" s="1"/>
    </row>
    <row r="5911" spans="10:11">
      <c r="J5911" s="2"/>
      <c r="K5911" s="1"/>
    </row>
    <row r="5912" spans="10:11">
      <c r="J5912" s="2"/>
      <c r="K5912" s="1"/>
    </row>
    <row r="5913" spans="10:11">
      <c r="J5913" s="2"/>
      <c r="K5913" s="1"/>
    </row>
    <row r="5914" spans="10:11">
      <c r="J5914" s="2"/>
      <c r="K5914" s="1"/>
    </row>
    <row r="5915" spans="10:11">
      <c r="J5915" s="2"/>
      <c r="K5915" s="1"/>
    </row>
    <row r="5916" spans="10:11">
      <c r="J5916" s="2"/>
      <c r="K5916" s="1"/>
    </row>
    <row r="5917" spans="10:11">
      <c r="J5917" s="2"/>
      <c r="K5917" s="1"/>
    </row>
    <row r="5918" spans="10:11">
      <c r="J5918" s="2"/>
      <c r="K5918" s="1"/>
    </row>
    <row r="5919" spans="10:11">
      <c r="J5919" s="2"/>
      <c r="K5919" s="1"/>
    </row>
    <row r="5920" spans="10:11">
      <c r="J5920" s="2"/>
      <c r="K5920" s="1"/>
    </row>
    <row r="5921" spans="10:11">
      <c r="J5921" s="2"/>
      <c r="K5921" s="1"/>
    </row>
    <row r="5922" spans="10:11">
      <c r="J5922" s="2"/>
      <c r="K5922" s="1"/>
    </row>
    <row r="5923" spans="10:11">
      <c r="J5923" s="2"/>
      <c r="K5923" s="1"/>
    </row>
    <row r="5924" spans="10:11">
      <c r="J5924" s="2"/>
      <c r="K5924" s="1"/>
    </row>
    <row r="5925" spans="10:11">
      <c r="J5925" s="2"/>
      <c r="K5925" s="1"/>
    </row>
    <row r="5926" spans="10:11">
      <c r="J5926" s="2"/>
      <c r="K5926" s="1"/>
    </row>
    <row r="5927" spans="10:11">
      <c r="J5927" s="2"/>
      <c r="K5927" s="1"/>
    </row>
    <row r="5928" spans="10:11">
      <c r="J5928" s="2"/>
      <c r="K5928" s="1"/>
    </row>
    <row r="5929" spans="10:11">
      <c r="J5929" s="2"/>
      <c r="K5929" s="1"/>
    </row>
    <row r="5930" spans="10:11">
      <c r="J5930" s="2"/>
      <c r="K5930" s="1"/>
    </row>
    <row r="5931" spans="10:11">
      <c r="J5931" s="2"/>
      <c r="K5931" s="1"/>
    </row>
    <row r="5932" spans="10:11">
      <c r="J5932" s="2"/>
      <c r="K5932" s="1"/>
    </row>
    <row r="5933" spans="10:11">
      <c r="J5933" s="2"/>
      <c r="K5933" s="1"/>
    </row>
    <row r="5934" spans="10:11">
      <c r="J5934" s="2"/>
      <c r="K5934" s="1"/>
    </row>
    <row r="5935" spans="10:11">
      <c r="J5935" s="2"/>
      <c r="K5935" s="1"/>
    </row>
    <row r="5936" spans="10:11">
      <c r="J5936" s="2"/>
      <c r="K5936" s="1"/>
    </row>
    <row r="5937" spans="10:11">
      <c r="J5937" s="2"/>
      <c r="K5937" s="1"/>
    </row>
    <row r="5938" spans="10:11">
      <c r="J5938" s="2"/>
      <c r="K5938" s="1"/>
    </row>
    <row r="5939" spans="10:11">
      <c r="J5939" s="2"/>
      <c r="K5939" s="1"/>
    </row>
    <row r="5940" spans="10:11">
      <c r="J5940" s="2"/>
      <c r="K5940" s="1"/>
    </row>
    <row r="5941" spans="10:11">
      <c r="J5941" s="2"/>
      <c r="K5941" s="1"/>
    </row>
    <row r="5942" spans="10:11">
      <c r="J5942" s="2"/>
      <c r="K5942" s="1"/>
    </row>
    <row r="5943" spans="10:11">
      <c r="J5943" s="2"/>
      <c r="K5943" s="1"/>
    </row>
    <row r="5944" spans="10:11">
      <c r="J5944" s="2"/>
      <c r="K5944" s="1"/>
    </row>
    <row r="5945" spans="10:11">
      <c r="J5945" s="2"/>
      <c r="K5945" s="1"/>
    </row>
    <row r="5946" spans="10:11">
      <c r="J5946" s="2"/>
      <c r="K5946" s="1"/>
    </row>
    <row r="5947" spans="10:11">
      <c r="J5947" s="2"/>
      <c r="K5947" s="1"/>
    </row>
    <row r="5948" spans="10:11">
      <c r="J5948" s="2"/>
      <c r="K5948" s="1"/>
    </row>
    <row r="5949" spans="10:11">
      <c r="J5949" s="2"/>
      <c r="K5949" s="1"/>
    </row>
    <row r="5950" spans="10:11">
      <c r="J5950" s="2"/>
      <c r="K5950" s="1"/>
    </row>
    <row r="5951" spans="10:11">
      <c r="J5951" s="2"/>
      <c r="K5951" s="1"/>
    </row>
    <row r="5952" spans="10:11">
      <c r="J5952" s="2"/>
      <c r="K5952" s="1"/>
    </row>
    <row r="5953" spans="10:11">
      <c r="J5953" s="2"/>
      <c r="K5953" s="1"/>
    </row>
    <row r="5954" spans="10:11">
      <c r="J5954" s="2"/>
      <c r="K5954" s="1"/>
    </row>
    <row r="5955" spans="10:11">
      <c r="J5955" s="2"/>
      <c r="K5955" s="1"/>
    </row>
    <row r="5956" spans="10:11">
      <c r="J5956" s="2"/>
      <c r="K5956" s="1"/>
    </row>
    <row r="5957" spans="10:11">
      <c r="J5957" s="2"/>
      <c r="K5957" s="1"/>
    </row>
    <row r="5958" spans="10:11">
      <c r="J5958" s="2"/>
      <c r="K5958" s="1"/>
    </row>
    <row r="5959" spans="10:11">
      <c r="J5959" s="2"/>
      <c r="K5959" s="1"/>
    </row>
    <row r="5960" spans="10:11">
      <c r="J5960" s="2"/>
      <c r="K5960" s="1"/>
    </row>
    <row r="5961" spans="10:11">
      <c r="J5961" s="2"/>
      <c r="K5961" s="1"/>
    </row>
    <row r="5962" spans="10:11">
      <c r="J5962" s="2"/>
      <c r="K5962" s="1"/>
    </row>
    <row r="5963" spans="10:11">
      <c r="J5963" s="2"/>
      <c r="K5963" s="1"/>
    </row>
    <row r="5964" spans="10:11">
      <c r="J5964" s="2"/>
      <c r="K5964" s="1"/>
    </row>
    <row r="5965" spans="10:11">
      <c r="J5965" s="2"/>
      <c r="K5965" s="1"/>
    </row>
    <row r="5966" spans="10:11">
      <c r="J5966" s="2"/>
      <c r="K5966" s="1"/>
    </row>
    <row r="5967" spans="10:11">
      <c r="J5967" s="2"/>
      <c r="K5967" s="1"/>
    </row>
    <row r="5968" spans="10:11">
      <c r="J5968" s="2"/>
      <c r="K5968" s="1"/>
    </row>
    <row r="5969" spans="10:11">
      <c r="J5969" s="2"/>
      <c r="K5969" s="1"/>
    </row>
    <row r="5970" spans="10:11">
      <c r="J5970" s="2"/>
      <c r="K5970" s="1"/>
    </row>
    <row r="5971" spans="10:11">
      <c r="J5971" s="2"/>
      <c r="K5971" s="1"/>
    </row>
    <row r="5972" spans="10:11">
      <c r="J5972" s="2"/>
      <c r="K5972" s="1"/>
    </row>
    <row r="5973" spans="10:11">
      <c r="J5973" s="2"/>
      <c r="K5973" s="1"/>
    </row>
    <row r="5974" spans="10:11">
      <c r="J5974" s="2"/>
      <c r="K5974" s="1"/>
    </row>
    <row r="5975" spans="10:11">
      <c r="J5975" s="2"/>
      <c r="K5975" s="1"/>
    </row>
    <row r="5976" spans="10:11">
      <c r="J5976" s="2"/>
      <c r="K5976" s="1"/>
    </row>
    <row r="5977" spans="10:11">
      <c r="J5977" s="2"/>
      <c r="K5977" s="1"/>
    </row>
    <row r="5978" spans="10:11">
      <c r="J5978" s="2"/>
      <c r="K5978" s="1"/>
    </row>
    <row r="5979" spans="10:11">
      <c r="J5979" s="2"/>
      <c r="K5979" s="1"/>
    </row>
    <row r="5980" spans="10:11">
      <c r="J5980" s="2"/>
      <c r="K5980" s="1"/>
    </row>
    <row r="5981" spans="10:11">
      <c r="J5981" s="2"/>
      <c r="K5981" s="1"/>
    </row>
    <row r="5982" spans="10:11">
      <c r="J5982" s="2"/>
      <c r="K5982" s="1"/>
    </row>
    <row r="5983" spans="10:11">
      <c r="J5983" s="2"/>
      <c r="K5983" s="1"/>
    </row>
    <row r="5984" spans="10:11">
      <c r="J5984" s="2"/>
      <c r="K5984" s="1"/>
    </row>
    <row r="5985" spans="10:11">
      <c r="J5985" s="2"/>
      <c r="K5985" s="1"/>
    </row>
    <row r="5986" spans="10:11">
      <c r="J5986" s="2"/>
      <c r="K5986" s="1"/>
    </row>
    <row r="5987" spans="10:11">
      <c r="J5987" s="2"/>
      <c r="K5987" s="1"/>
    </row>
    <row r="5988" spans="10:11">
      <c r="J5988" s="2"/>
      <c r="K5988" s="1"/>
    </row>
    <row r="5989" spans="10:11">
      <c r="J5989" s="2"/>
      <c r="K5989" s="1"/>
    </row>
    <row r="5990" spans="10:11">
      <c r="J5990" s="2"/>
      <c r="K5990" s="1"/>
    </row>
    <row r="5991" spans="10:11">
      <c r="J5991" s="2"/>
      <c r="K5991" s="1"/>
    </row>
    <row r="5992" spans="10:11">
      <c r="J5992" s="2"/>
      <c r="K5992" s="1"/>
    </row>
    <row r="5993" spans="10:11">
      <c r="J5993" s="2"/>
      <c r="K5993" s="1"/>
    </row>
    <row r="5994" spans="10:11">
      <c r="J5994" s="2"/>
      <c r="K5994" s="1"/>
    </row>
    <row r="5995" spans="10:11">
      <c r="J5995" s="2"/>
      <c r="K5995" s="1"/>
    </row>
    <row r="5996" spans="10:11">
      <c r="J5996" s="2"/>
      <c r="K5996" s="1"/>
    </row>
    <row r="5997" spans="10:11">
      <c r="J5997" s="2"/>
      <c r="K5997" s="1"/>
    </row>
    <row r="5998" spans="10:11">
      <c r="J5998" s="2"/>
      <c r="K5998" s="1"/>
    </row>
    <row r="5999" spans="10:11">
      <c r="J5999" s="2"/>
      <c r="K5999" s="1"/>
    </row>
    <row r="6000" spans="10:11">
      <c r="J6000" s="2"/>
      <c r="K6000" s="1"/>
    </row>
    <row r="6001" spans="10:11">
      <c r="J6001" s="2"/>
      <c r="K6001" s="1"/>
    </row>
    <row r="6002" spans="10:11">
      <c r="J6002" s="2"/>
      <c r="K6002" s="1"/>
    </row>
    <row r="6003" spans="10:11">
      <c r="J6003" s="2"/>
      <c r="K6003" s="1"/>
    </row>
    <row r="6004" spans="10:11">
      <c r="J6004" s="2"/>
      <c r="K6004" s="1"/>
    </row>
    <row r="6005" spans="10:11">
      <c r="J6005" s="2"/>
      <c r="K6005" s="1"/>
    </row>
    <row r="6006" spans="10:11">
      <c r="J6006" s="2"/>
      <c r="K6006" s="1"/>
    </row>
    <row r="6007" spans="10:11">
      <c r="J6007" s="2"/>
      <c r="K6007" s="1"/>
    </row>
    <row r="6008" spans="10:11">
      <c r="J6008" s="2"/>
      <c r="K6008" s="1"/>
    </row>
    <row r="6009" spans="10:11">
      <c r="J6009" s="2"/>
      <c r="K6009" s="1"/>
    </row>
    <row r="6010" spans="10:11">
      <c r="J6010" s="2"/>
      <c r="K6010" s="1"/>
    </row>
    <row r="6011" spans="10:11">
      <c r="J6011" s="2"/>
      <c r="K6011" s="1"/>
    </row>
    <row r="6012" spans="10:11">
      <c r="J6012" s="2"/>
      <c r="K6012" s="1"/>
    </row>
    <row r="6013" spans="10:11">
      <c r="J6013" s="2"/>
      <c r="K6013" s="1"/>
    </row>
    <row r="6014" spans="10:11">
      <c r="J6014" s="2"/>
      <c r="K6014" s="1"/>
    </row>
    <row r="6015" spans="10:11">
      <c r="J6015" s="2"/>
      <c r="K6015" s="1"/>
    </row>
    <row r="6016" spans="10:11">
      <c r="J6016" s="2"/>
      <c r="K6016" s="1"/>
    </row>
    <row r="6017" spans="10:11">
      <c r="J6017" s="2"/>
      <c r="K6017" s="1"/>
    </row>
    <row r="6018" spans="10:11">
      <c r="J6018" s="2"/>
      <c r="K6018" s="1"/>
    </row>
    <row r="6019" spans="10:11">
      <c r="J6019" s="2"/>
      <c r="K6019" s="1"/>
    </row>
    <row r="6020" spans="10:11">
      <c r="J6020" s="2"/>
      <c r="K6020" s="1"/>
    </row>
    <row r="6021" spans="10:11">
      <c r="J6021" s="2"/>
      <c r="K6021" s="1"/>
    </row>
    <row r="6022" spans="10:11">
      <c r="J6022" s="2"/>
      <c r="K6022" s="1"/>
    </row>
    <row r="6023" spans="10:11">
      <c r="J6023" s="2"/>
      <c r="K6023" s="1"/>
    </row>
    <row r="6024" spans="10:11">
      <c r="J6024" s="2"/>
      <c r="K6024" s="1"/>
    </row>
    <row r="6025" spans="10:11">
      <c r="J6025" s="2"/>
      <c r="K6025" s="1"/>
    </row>
    <row r="6026" spans="10:11">
      <c r="J6026" s="2"/>
      <c r="K6026" s="1"/>
    </row>
    <row r="6027" spans="10:11">
      <c r="J6027" s="2"/>
      <c r="K6027" s="1"/>
    </row>
    <row r="6028" spans="10:11">
      <c r="J6028" s="2"/>
      <c r="K6028" s="1"/>
    </row>
    <row r="6029" spans="10:11">
      <c r="J6029" s="2"/>
      <c r="K6029" s="1"/>
    </row>
    <row r="6030" spans="10:11">
      <c r="J6030" s="2"/>
      <c r="K6030" s="1"/>
    </row>
    <row r="6031" spans="10:11">
      <c r="J6031" s="2"/>
      <c r="K6031" s="1"/>
    </row>
    <row r="6032" spans="10:11">
      <c r="J6032" s="2"/>
      <c r="K6032" s="1"/>
    </row>
    <row r="6033" spans="10:11">
      <c r="J6033" s="2"/>
      <c r="K6033" s="1"/>
    </row>
    <row r="6034" spans="10:11">
      <c r="J6034" s="2"/>
      <c r="K6034" s="1"/>
    </row>
    <row r="6035" spans="10:11">
      <c r="J6035" s="2"/>
      <c r="K6035" s="1"/>
    </row>
    <row r="6036" spans="10:11">
      <c r="J6036" s="2"/>
      <c r="K6036" s="1"/>
    </row>
    <row r="6037" spans="10:11">
      <c r="J6037" s="2"/>
      <c r="K6037" s="1"/>
    </row>
    <row r="6038" spans="10:11">
      <c r="J6038" s="2"/>
      <c r="K6038" s="1"/>
    </row>
    <row r="6039" spans="10:11">
      <c r="J6039" s="2"/>
      <c r="K6039" s="1"/>
    </row>
    <row r="6040" spans="10:11">
      <c r="J6040" s="2"/>
      <c r="K6040" s="1"/>
    </row>
    <row r="6041" spans="10:11">
      <c r="J6041" s="2"/>
      <c r="K6041" s="1"/>
    </row>
    <row r="6042" spans="10:11">
      <c r="J6042" s="2"/>
      <c r="K6042" s="1"/>
    </row>
    <row r="6043" spans="10:11">
      <c r="J6043" s="2"/>
      <c r="K6043" s="1"/>
    </row>
    <row r="6044" spans="10:11">
      <c r="J6044" s="2"/>
      <c r="K6044" s="1"/>
    </row>
    <row r="6045" spans="10:11">
      <c r="J6045" s="2"/>
      <c r="K6045" s="1"/>
    </row>
    <row r="6046" spans="10:11">
      <c r="J6046" s="2"/>
      <c r="K6046" s="1"/>
    </row>
    <row r="6047" spans="10:11">
      <c r="J6047" s="2"/>
      <c r="K6047" s="1"/>
    </row>
    <row r="6048" spans="10:11">
      <c r="J6048" s="2"/>
      <c r="K6048" s="1"/>
    </row>
    <row r="6049" spans="10:11">
      <c r="J6049" s="2"/>
      <c r="K6049" s="1"/>
    </row>
    <row r="6050" spans="10:11">
      <c r="J6050" s="2"/>
      <c r="K6050" s="1"/>
    </row>
    <row r="6051" spans="10:11">
      <c r="J6051" s="2"/>
      <c r="K6051" s="1"/>
    </row>
    <row r="6052" spans="10:11">
      <c r="J6052" s="2"/>
      <c r="K6052" s="1"/>
    </row>
    <row r="6053" spans="10:11">
      <c r="J6053" s="2"/>
      <c r="K6053" s="1"/>
    </row>
    <row r="6054" spans="10:11">
      <c r="J6054" s="2"/>
      <c r="K6054" s="1"/>
    </row>
    <row r="6055" spans="10:11">
      <c r="J6055" s="2"/>
      <c r="K6055" s="1"/>
    </row>
    <row r="6056" spans="10:11">
      <c r="J6056" s="2"/>
      <c r="K6056" s="1"/>
    </row>
    <row r="6057" spans="10:11">
      <c r="J6057" s="2"/>
      <c r="K6057" s="1"/>
    </row>
    <row r="6058" spans="10:11">
      <c r="J6058" s="2"/>
      <c r="K6058" s="1"/>
    </row>
    <row r="6059" spans="10:11">
      <c r="J6059" s="2"/>
      <c r="K6059" s="1"/>
    </row>
    <row r="6060" spans="10:11">
      <c r="J6060" s="2"/>
      <c r="K6060" s="1"/>
    </row>
    <row r="6061" spans="10:11">
      <c r="J6061" s="2"/>
      <c r="K6061" s="1"/>
    </row>
    <row r="6062" spans="10:11">
      <c r="J6062" s="2"/>
      <c r="K6062" s="1"/>
    </row>
    <row r="6063" spans="10:11">
      <c r="J6063" s="2"/>
      <c r="K6063" s="1"/>
    </row>
    <row r="6064" spans="10:11">
      <c r="J6064" s="2"/>
      <c r="K6064" s="1"/>
    </row>
    <row r="6065" spans="10:11">
      <c r="J6065" s="2"/>
      <c r="K6065" s="1"/>
    </row>
    <row r="6066" spans="10:11">
      <c r="J6066" s="2"/>
      <c r="K6066" s="1"/>
    </row>
    <row r="6067" spans="10:11">
      <c r="J6067" s="2"/>
      <c r="K6067" s="1"/>
    </row>
    <row r="6068" spans="10:11">
      <c r="J6068" s="2"/>
      <c r="K6068" s="1"/>
    </row>
    <row r="6069" spans="10:11">
      <c r="J6069" s="2"/>
      <c r="K6069" s="1"/>
    </row>
    <row r="6070" spans="10:11">
      <c r="J6070" s="2"/>
      <c r="K6070" s="1"/>
    </row>
    <row r="6071" spans="10:11">
      <c r="J6071" s="2"/>
      <c r="K6071" s="1"/>
    </row>
    <row r="6072" spans="10:11">
      <c r="J6072" s="2"/>
      <c r="K6072" s="1"/>
    </row>
    <row r="6073" spans="10:11">
      <c r="J6073" s="2"/>
      <c r="K6073" s="1"/>
    </row>
    <row r="6074" spans="10:11">
      <c r="J6074" s="2"/>
      <c r="K6074" s="1"/>
    </row>
    <row r="6075" spans="10:11">
      <c r="J6075" s="2"/>
      <c r="K6075" s="1"/>
    </row>
    <row r="6076" spans="10:11">
      <c r="J6076" s="2"/>
      <c r="K6076" s="1"/>
    </row>
    <row r="6077" spans="10:11">
      <c r="J6077" s="2"/>
      <c r="K6077" s="1"/>
    </row>
    <row r="6078" spans="10:11">
      <c r="J6078" s="2"/>
      <c r="K6078" s="1"/>
    </row>
    <row r="6079" spans="10:11">
      <c r="J6079" s="2"/>
      <c r="K6079" s="1"/>
    </row>
    <row r="6080" spans="10:11">
      <c r="J6080" s="2"/>
      <c r="K6080" s="1"/>
    </row>
    <row r="6081" spans="10:11">
      <c r="J6081" s="2"/>
      <c r="K6081" s="1"/>
    </row>
    <row r="6082" spans="10:11">
      <c r="J6082" s="2"/>
      <c r="K6082" s="1"/>
    </row>
    <row r="6083" spans="10:11">
      <c r="J6083" s="2"/>
      <c r="K6083" s="1"/>
    </row>
    <row r="6084" spans="10:11">
      <c r="J6084" s="2"/>
      <c r="K6084" s="1"/>
    </row>
    <row r="6085" spans="10:11">
      <c r="J6085" s="2"/>
      <c r="K6085" s="1"/>
    </row>
    <row r="6086" spans="10:11">
      <c r="J6086" s="2"/>
      <c r="K6086" s="1"/>
    </row>
    <row r="6087" spans="10:11">
      <c r="J6087" s="2"/>
      <c r="K6087" s="1"/>
    </row>
    <row r="6088" spans="10:11">
      <c r="J6088" s="2"/>
      <c r="K6088" s="1"/>
    </row>
    <row r="6089" spans="10:11">
      <c r="J6089" s="2"/>
      <c r="K6089" s="1"/>
    </row>
    <row r="6090" spans="10:11">
      <c r="J6090" s="2"/>
      <c r="K6090" s="1"/>
    </row>
    <row r="6091" spans="10:11">
      <c r="J6091" s="2"/>
      <c r="K6091" s="1"/>
    </row>
    <row r="6092" spans="10:11">
      <c r="J6092" s="2"/>
      <c r="K6092" s="1"/>
    </row>
    <row r="6093" spans="10:11">
      <c r="J6093" s="2"/>
      <c r="K6093" s="1"/>
    </row>
    <row r="6094" spans="10:11">
      <c r="J6094" s="2"/>
      <c r="K6094" s="1"/>
    </row>
    <row r="6095" spans="10:11">
      <c r="J6095" s="2"/>
      <c r="K6095" s="1"/>
    </row>
    <row r="6096" spans="10:11">
      <c r="J6096" s="2"/>
      <c r="K6096" s="1"/>
    </row>
    <row r="6097" spans="10:11">
      <c r="J6097" s="2"/>
      <c r="K6097" s="1"/>
    </row>
    <row r="6098" spans="10:11">
      <c r="J6098" s="2"/>
      <c r="K6098" s="1"/>
    </row>
    <row r="6099" spans="10:11">
      <c r="J6099" s="2"/>
      <c r="K6099" s="1"/>
    </row>
    <row r="6100" spans="10:11">
      <c r="J6100" s="2"/>
      <c r="K6100" s="1"/>
    </row>
    <row r="6101" spans="10:11">
      <c r="J6101" s="2"/>
      <c r="K6101" s="1"/>
    </row>
    <row r="6102" spans="10:11">
      <c r="J6102" s="2"/>
      <c r="K6102" s="1"/>
    </row>
    <row r="6103" spans="10:11">
      <c r="J6103" s="2"/>
      <c r="K6103" s="1"/>
    </row>
    <row r="6104" spans="10:11">
      <c r="J6104" s="2"/>
      <c r="K6104" s="1"/>
    </row>
    <row r="6105" spans="10:11">
      <c r="J6105" s="2"/>
      <c r="K6105" s="1"/>
    </row>
    <row r="6106" spans="10:11">
      <c r="J6106" s="2"/>
      <c r="K6106" s="1"/>
    </row>
    <row r="6107" spans="10:11">
      <c r="J6107" s="2"/>
      <c r="K6107" s="1"/>
    </row>
    <row r="6108" spans="10:11">
      <c r="J6108" s="2"/>
      <c r="K6108" s="1"/>
    </row>
    <row r="6109" spans="10:11">
      <c r="J6109" s="2"/>
      <c r="K6109" s="1"/>
    </row>
    <row r="6110" spans="10:11">
      <c r="J6110" s="2"/>
      <c r="K6110" s="1"/>
    </row>
    <row r="6111" spans="10:11">
      <c r="J6111" s="2"/>
      <c r="K6111" s="1"/>
    </row>
    <row r="6112" spans="10:11">
      <c r="J6112" s="2"/>
      <c r="K6112" s="1"/>
    </row>
    <row r="6113" spans="10:11">
      <c r="J6113" s="2"/>
      <c r="K6113" s="1"/>
    </row>
    <row r="6114" spans="10:11">
      <c r="J6114" s="2"/>
      <c r="K6114" s="1"/>
    </row>
    <row r="6115" spans="10:11">
      <c r="J6115" s="2"/>
      <c r="K6115" s="1"/>
    </row>
    <row r="6116" spans="10:11">
      <c r="J6116" s="2"/>
      <c r="K6116" s="1"/>
    </row>
    <row r="6117" spans="10:11">
      <c r="J6117" s="2"/>
      <c r="K6117" s="1"/>
    </row>
    <row r="6118" spans="10:11">
      <c r="J6118" s="2"/>
      <c r="K6118" s="1"/>
    </row>
    <row r="6119" spans="10:11">
      <c r="J6119" s="2"/>
      <c r="K6119" s="1"/>
    </row>
    <row r="6120" spans="10:11">
      <c r="J6120" s="2"/>
      <c r="K6120" s="1"/>
    </row>
    <row r="6121" spans="10:11">
      <c r="J6121" s="2"/>
      <c r="K6121" s="1"/>
    </row>
    <row r="6122" spans="10:11">
      <c r="J6122" s="2"/>
      <c r="K6122" s="1"/>
    </row>
    <row r="6123" spans="10:11">
      <c r="J6123" s="2"/>
      <c r="K6123" s="1"/>
    </row>
    <row r="6124" spans="10:11">
      <c r="J6124" s="2"/>
      <c r="K6124" s="1"/>
    </row>
    <row r="6125" spans="10:11">
      <c r="J6125" s="2"/>
      <c r="K6125" s="1"/>
    </row>
    <row r="6126" spans="10:11">
      <c r="J6126" s="2"/>
      <c r="K6126" s="1"/>
    </row>
    <row r="6127" spans="10:11">
      <c r="J6127" s="2"/>
      <c r="K6127" s="1"/>
    </row>
    <row r="6128" spans="10:11">
      <c r="J6128" s="2"/>
      <c r="K6128" s="1"/>
    </row>
    <row r="6129" spans="10:11">
      <c r="J6129" s="2"/>
      <c r="K6129" s="1"/>
    </row>
    <row r="6130" spans="10:11">
      <c r="J6130" s="2"/>
      <c r="K6130" s="1"/>
    </row>
    <row r="6131" spans="10:11">
      <c r="J6131" s="2"/>
      <c r="K6131" s="1"/>
    </row>
    <row r="6132" spans="10:11">
      <c r="J6132" s="2"/>
      <c r="K6132" s="1"/>
    </row>
    <row r="6133" spans="10:11">
      <c r="J6133" s="2"/>
      <c r="K6133" s="1"/>
    </row>
    <row r="6134" spans="10:11">
      <c r="J6134" s="2"/>
      <c r="K6134" s="1"/>
    </row>
    <row r="6135" spans="10:11">
      <c r="J6135" s="2"/>
      <c r="K6135" s="1"/>
    </row>
    <row r="6136" spans="10:11">
      <c r="J6136" s="2"/>
      <c r="K6136" s="1"/>
    </row>
    <row r="6137" spans="10:11">
      <c r="J6137" s="2"/>
      <c r="K6137" s="1"/>
    </row>
    <row r="6138" spans="10:11">
      <c r="J6138" s="2"/>
      <c r="K6138" s="1"/>
    </row>
    <row r="6139" spans="10:11">
      <c r="J6139" s="2"/>
      <c r="K6139" s="1"/>
    </row>
    <row r="6140" spans="10:11">
      <c r="J6140" s="2"/>
      <c r="K6140" s="1"/>
    </row>
    <row r="6141" spans="10:11">
      <c r="J6141" s="2"/>
      <c r="K6141" s="1"/>
    </row>
    <row r="6142" spans="10:11">
      <c r="J6142" s="2"/>
      <c r="K6142" s="1"/>
    </row>
    <row r="6143" spans="10:11">
      <c r="J6143" s="2"/>
      <c r="K6143" s="1"/>
    </row>
    <row r="6144" spans="10:11">
      <c r="J6144" s="2"/>
      <c r="K6144" s="1"/>
    </row>
    <row r="6145" spans="10:11">
      <c r="J6145" s="2"/>
      <c r="K6145" s="1"/>
    </row>
    <row r="6146" spans="10:11">
      <c r="J6146" s="2"/>
      <c r="K6146" s="1"/>
    </row>
    <row r="6147" spans="10:11">
      <c r="J6147" s="2"/>
      <c r="K6147" s="1"/>
    </row>
    <row r="6148" spans="10:11">
      <c r="J6148" s="2"/>
      <c r="K6148" s="1"/>
    </row>
    <row r="6149" spans="10:11">
      <c r="J6149" s="2"/>
      <c r="K6149" s="1"/>
    </row>
    <row r="6150" spans="10:11">
      <c r="J6150" s="2"/>
      <c r="K6150" s="1"/>
    </row>
    <row r="6151" spans="10:11">
      <c r="J6151" s="2"/>
      <c r="K6151" s="1"/>
    </row>
    <row r="6152" spans="10:11">
      <c r="J6152" s="2"/>
      <c r="K6152" s="1"/>
    </row>
    <row r="6153" spans="10:11">
      <c r="J6153" s="2"/>
      <c r="K6153" s="1"/>
    </row>
    <row r="6154" spans="10:11">
      <c r="J6154" s="2"/>
      <c r="K6154" s="1"/>
    </row>
    <row r="6155" spans="10:11">
      <c r="J6155" s="2"/>
      <c r="K6155" s="1"/>
    </row>
    <row r="6156" spans="10:11">
      <c r="J6156" s="2"/>
      <c r="K6156" s="1"/>
    </row>
    <row r="6157" spans="10:11">
      <c r="J6157" s="2"/>
      <c r="K6157" s="1"/>
    </row>
    <row r="6158" spans="10:11">
      <c r="J6158" s="2"/>
      <c r="K6158" s="1"/>
    </row>
    <row r="6159" spans="10:11">
      <c r="J6159" s="2"/>
      <c r="K6159" s="1"/>
    </row>
    <row r="6160" spans="10:11">
      <c r="J6160" s="2"/>
      <c r="K6160" s="1"/>
    </row>
    <row r="6161" spans="10:11">
      <c r="J6161" s="2"/>
      <c r="K6161" s="1"/>
    </row>
    <row r="6162" spans="10:11">
      <c r="J6162" s="2"/>
      <c r="K6162" s="1"/>
    </row>
    <row r="6163" spans="10:11">
      <c r="J6163" s="2"/>
      <c r="K6163" s="1"/>
    </row>
    <row r="6164" spans="10:11">
      <c r="J6164" s="2"/>
      <c r="K6164" s="1"/>
    </row>
    <row r="6165" spans="10:11">
      <c r="J6165" s="2"/>
      <c r="K6165" s="1"/>
    </row>
    <row r="6166" spans="10:11">
      <c r="J6166" s="2"/>
      <c r="K6166" s="1"/>
    </row>
    <row r="6167" spans="10:11">
      <c r="J6167" s="2"/>
      <c r="K6167" s="1"/>
    </row>
    <row r="6168" spans="10:11">
      <c r="J6168" s="2"/>
      <c r="K6168" s="1"/>
    </row>
    <row r="6169" spans="10:11">
      <c r="J6169" s="2"/>
      <c r="K6169" s="1"/>
    </row>
    <row r="6170" spans="10:11">
      <c r="J6170" s="2"/>
      <c r="K6170" s="1"/>
    </row>
    <row r="6171" spans="10:11">
      <c r="J6171" s="2"/>
      <c r="K6171" s="1"/>
    </row>
    <row r="6172" spans="10:11">
      <c r="J6172" s="2"/>
      <c r="K6172" s="1"/>
    </row>
    <row r="6173" spans="10:11">
      <c r="J6173" s="2"/>
      <c r="K6173" s="1"/>
    </row>
    <row r="6174" spans="10:11">
      <c r="J6174" s="2"/>
      <c r="K6174" s="1"/>
    </row>
    <row r="6175" spans="10:11">
      <c r="J6175" s="2"/>
      <c r="K6175" s="1"/>
    </row>
    <row r="6176" spans="10:11">
      <c r="J6176" s="2"/>
      <c r="K6176" s="1"/>
    </row>
    <row r="6177" spans="10:11">
      <c r="J6177" s="2"/>
      <c r="K6177" s="1"/>
    </row>
    <row r="6178" spans="10:11">
      <c r="J6178" s="2"/>
      <c r="K6178" s="1"/>
    </row>
    <row r="6179" spans="10:11">
      <c r="J6179" s="2"/>
      <c r="K6179" s="1"/>
    </row>
    <row r="6180" spans="10:11">
      <c r="J6180" s="2"/>
      <c r="K6180" s="1"/>
    </row>
    <row r="6181" spans="10:11">
      <c r="J6181" s="2"/>
      <c r="K6181" s="1"/>
    </row>
    <row r="6182" spans="10:11">
      <c r="J6182" s="2"/>
      <c r="K6182" s="1"/>
    </row>
    <row r="6183" spans="10:11">
      <c r="J6183" s="2"/>
      <c r="K6183" s="1"/>
    </row>
    <row r="6184" spans="10:11">
      <c r="J6184" s="2"/>
      <c r="K6184" s="1"/>
    </row>
    <row r="6185" spans="10:11">
      <c r="J6185" s="2"/>
      <c r="K6185" s="1"/>
    </row>
    <row r="6186" spans="10:11">
      <c r="J6186" s="2"/>
      <c r="K6186" s="1"/>
    </row>
    <row r="6187" spans="10:11">
      <c r="J6187" s="2"/>
      <c r="K6187" s="1"/>
    </row>
    <row r="6188" spans="10:11">
      <c r="J6188" s="2"/>
      <c r="K6188" s="1"/>
    </row>
    <row r="6189" spans="10:11">
      <c r="J6189" s="2"/>
      <c r="K6189" s="1"/>
    </row>
    <row r="6190" spans="10:11">
      <c r="J6190" s="2"/>
      <c r="K6190" s="1"/>
    </row>
    <row r="6191" spans="10:11">
      <c r="J6191" s="2"/>
      <c r="K6191" s="1"/>
    </row>
    <row r="6192" spans="10:11">
      <c r="J6192" s="2"/>
      <c r="K6192" s="1"/>
    </row>
    <row r="6193" spans="10:11">
      <c r="J6193" s="2"/>
      <c r="K6193" s="1"/>
    </row>
    <row r="6194" spans="10:11">
      <c r="J6194" s="2"/>
      <c r="K6194" s="1"/>
    </row>
    <row r="6195" spans="10:11">
      <c r="J6195" s="2"/>
      <c r="K6195" s="1"/>
    </row>
    <row r="6196" spans="10:11">
      <c r="J6196" s="2"/>
      <c r="K6196" s="1"/>
    </row>
    <row r="6197" spans="10:11">
      <c r="J6197" s="2"/>
      <c r="K6197" s="1"/>
    </row>
    <row r="6198" spans="10:11">
      <c r="J6198" s="2"/>
      <c r="K6198" s="1"/>
    </row>
    <row r="6199" spans="10:11">
      <c r="J6199" s="2"/>
      <c r="K6199" s="1"/>
    </row>
    <row r="6200" spans="10:11">
      <c r="J6200" s="2"/>
      <c r="K6200" s="1"/>
    </row>
    <row r="6201" spans="10:11">
      <c r="J6201" s="2"/>
      <c r="K6201" s="1"/>
    </row>
    <row r="6202" spans="10:11">
      <c r="J6202" s="2"/>
      <c r="K6202" s="1"/>
    </row>
    <row r="6203" spans="10:11">
      <c r="J6203" s="2"/>
      <c r="K6203" s="1"/>
    </row>
    <row r="6204" spans="10:11">
      <c r="J6204" s="2"/>
      <c r="K6204" s="1"/>
    </row>
    <row r="6205" spans="10:11">
      <c r="J6205" s="2"/>
      <c r="K6205" s="1"/>
    </row>
    <row r="6206" spans="10:11">
      <c r="J6206" s="2"/>
      <c r="K6206" s="1"/>
    </row>
    <row r="6207" spans="10:11">
      <c r="J6207" s="2"/>
      <c r="K6207" s="1"/>
    </row>
    <row r="6208" spans="10:11">
      <c r="J6208" s="2"/>
      <c r="K6208" s="1"/>
    </row>
    <row r="6209" spans="10:11">
      <c r="J6209" s="2"/>
      <c r="K6209" s="1"/>
    </row>
    <row r="6210" spans="10:11">
      <c r="J6210" s="2"/>
      <c r="K6210" s="1"/>
    </row>
    <row r="6211" spans="10:11">
      <c r="J6211" s="2"/>
      <c r="K6211" s="1"/>
    </row>
    <row r="6212" spans="10:11">
      <c r="J6212" s="2"/>
      <c r="K6212" s="1"/>
    </row>
    <row r="6213" spans="10:11">
      <c r="J6213" s="2"/>
      <c r="K6213" s="1"/>
    </row>
    <row r="6214" spans="10:11">
      <c r="J6214" s="2"/>
      <c r="K6214" s="1"/>
    </row>
    <row r="6215" spans="10:11">
      <c r="J6215" s="2"/>
      <c r="K6215" s="1"/>
    </row>
    <row r="6216" spans="10:11">
      <c r="J6216" s="2"/>
      <c r="K6216" s="1"/>
    </row>
    <row r="6217" spans="10:11">
      <c r="J6217" s="2"/>
      <c r="K6217" s="1"/>
    </row>
    <row r="6218" spans="10:11">
      <c r="J6218" s="2"/>
      <c r="K6218" s="1"/>
    </row>
    <row r="6219" spans="10:11">
      <c r="J6219" s="2"/>
      <c r="K6219" s="1"/>
    </row>
    <row r="6220" spans="10:11">
      <c r="J6220" s="2"/>
      <c r="K6220" s="1"/>
    </row>
    <row r="6221" spans="10:11">
      <c r="J6221" s="2"/>
      <c r="K6221" s="1"/>
    </row>
    <row r="6222" spans="10:11">
      <c r="J6222" s="2"/>
      <c r="K6222" s="1"/>
    </row>
    <row r="6223" spans="10:11">
      <c r="J6223" s="2"/>
      <c r="K6223" s="1"/>
    </row>
    <row r="6224" spans="10:11">
      <c r="J6224" s="2"/>
      <c r="K6224" s="1"/>
    </row>
    <row r="6225" spans="10:11">
      <c r="J6225" s="2"/>
      <c r="K6225" s="1"/>
    </row>
    <row r="6226" spans="10:11">
      <c r="J6226" s="2"/>
      <c r="K6226" s="1"/>
    </row>
    <row r="6227" spans="10:11">
      <c r="J6227" s="2"/>
      <c r="K6227" s="1"/>
    </row>
    <row r="6228" spans="10:11">
      <c r="J6228" s="2"/>
      <c r="K6228" s="1"/>
    </row>
    <row r="6229" spans="10:11">
      <c r="J6229" s="2"/>
      <c r="K6229" s="1"/>
    </row>
    <row r="6230" spans="10:11">
      <c r="J6230" s="2"/>
      <c r="K6230" s="1"/>
    </row>
    <row r="6231" spans="10:11">
      <c r="J6231" s="2"/>
      <c r="K6231" s="1"/>
    </row>
    <row r="6232" spans="10:11">
      <c r="J6232" s="2"/>
      <c r="K6232" s="1"/>
    </row>
    <row r="6233" spans="10:11">
      <c r="J6233" s="2"/>
      <c r="K6233" s="1"/>
    </row>
    <row r="6234" spans="10:11">
      <c r="J6234" s="2"/>
      <c r="K6234" s="1"/>
    </row>
    <row r="6235" spans="10:11">
      <c r="J6235" s="2"/>
      <c r="K6235" s="1"/>
    </row>
    <row r="6236" spans="10:11">
      <c r="J6236" s="2"/>
      <c r="K6236" s="1"/>
    </row>
    <row r="6237" spans="10:11">
      <c r="J6237" s="2"/>
      <c r="K6237" s="1"/>
    </row>
    <row r="6238" spans="10:11">
      <c r="J6238" s="2"/>
      <c r="K6238" s="1"/>
    </row>
    <row r="6239" spans="10:11">
      <c r="J6239" s="2"/>
      <c r="K6239" s="1"/>
    </row>
    <row r="6240" spans="10:11">
      <c r="J6240" s="2"/>
      <c r="K6240" s="1"/>
    </row>
    <row r="6241" spans="10:11">
      <c r="J6241" s="2"/>
      <c r="K6241" s="1"/>
    </row>
    <row r="6242" spans="10:11">
      <c r="J6242" s="2"/>
      <c r="K6242" s="1"/>
    </row>
    <row r="6243" spans="10:11">
      <c r="J6243" s="2"/>
      <c r="K6243" s="1"/>
    </row>
    <row r="6244" spans="10:11">
      <c r="J6244" s="2"/>
      <c r="K6244" s="1"/>
    </row>
    <row r="6245" spans="10:11">
      <c r="J6245" s="2"/>
      <c r="K6245" s="1"/>
    </row>
    <row r="6246" spans="10:11">
      <c r="J6246" s="2"/>
      <c r="K6246" s="1"/>
    </row>
    <row r="6247" spans="10:11">
      <c r="J6247" s="2"/>
      <c r="K6247" s="1"/>
    </row>
    <row r="6248" spans="10:11">
      <c r="J6248" s="2"/>
      <c r="K6248" s="1"/>
    </row>
    <row r="6249" spans="10:11">
      <c r="J6249" s="2"/>
      <c r="K6249" s="1"/>
    </row>
    <row r="6250" spans="10:11">
      <c r="J6250" s="2"/>
      <c r="K6250" s="1"/>
    </row>
    <row r="6251" spans="10:11">
      <c r="J6251" s="2"/>
      <c r="K6251" s="1"/>
    </row>
    <row r="6252" spans="10:11">
      <c r="J6252" s="2"/>
      <c r="K6252" s="1"/>
    </row>
    <row r="6253" spans="10:11">
      <c r="J6253" s="2"/>
      <c r="K6253" s="1"/>
    </row>
    <row r="6254" spans="10:11">
      <c r="J6254" s="2"/>
      <c r="K6254" s="1"/>
    </row>
    <row r="6255" spans="10:11">
      <c r="J6255" s="2"/>
      <c r="K6255" s="1"/>
    </row>
    <row r="6256" spans="10:11">
      <c r="J6256" s="2"/>
      <c r="K6256" s="1"/>
    </row>
    <row r="6257" spans="10:11">
      <c r="J6257" s="2"/>
      <c r="K6257" s="1"/>
    </row>
    <row r="6258" spans="10:11">
      <c r="J6258" s="2"/>
      <c r="K6258" s="1"/>
    </row>
    <row r="6259" spans="10:11">
      <c r="J6259" s="2"/>
      <c r="K6259" s="1"/>
    </row>
    <row r="6260" spans="10:11">
      <c r="J6260" s="2"/>
      <c r="K6260" s="1"/>
    </row>
    <row r="6261" spans="10:11">
      <c r="J6261" s="2"/>
      <c r="K6261" s="1"/>
    </row>
    <row r="6262" spans="10:11">
      <c r="J6262" s="2"/>
      <c r="K6262" s="1"/>
    </row>
    <row r="6263" spans="10:11">
      <c r="J6263" s="2"/>
      <c r="K6263" s="1"/>
    </row>
    <row r="6264" spans="10:11">
      <c r="J6264" s="2"/>
      <c r="K6264" s="1"/>
    </row>
    <row r="6265" spans="10:11">
      <c r="J6265" s="2"/>
      <c r="K6265" s="1"/>
    </row>
    <row r="6266" spans="10:11">
      <c r="J6266" s="2"/>
      <c r="K6266" s="1"/>
    </row>
    <row r="6267" spans="10:11">
      <c r="J6267" s="2"/>
      <c r="K6267" s="1"/>
    </row>
    <row r="6268" spans="10:11">
      <c r="J6268" s="2"/>
      <c r="K6268" s="1"/>
    </row>
    <row r="6269" spans="10:11">
      <c r="J6269" s="2"/>
      <c r="K6269" s="1"/>
    </row>
    <row r="6270" spans="10:11">
      <c r="J6270" s="2"/>
      <c r="K6270" s="1"/>
    </row>
    <row r="6271" spans="10:11">
      <c r="J6271" s="2"/>
      <c r="K6271" s="1"/>
    </row>
    <row r="6272" spans="10:11">
      <c r="J6272" s="2"/>
      <c r="K6272" s="1"/>
    </row>
    <row r="6273" spans="10:11">
      <c r="J6273" s="2"/>
      <c r="K6273" s="1"/>
    </row>
    <row r="6274" spans="10:11">
      <c r="J6274" s="2"/>
      <c r="K6274" s="1"/>
    </row>
    <row r="6275" spans="10:11">
      <c r="J6275" s="2"/>
      <c r="K6275" s="1"/>
    </row>
    <row r="6276" spans="10:11">
      <c r="J6276" s="2"/>
      <c r="K6276" s="1"/>
    </row>
    <row r="6277" spans="10:11">
      <c r="J6277" s="2"/>
      <c r="K6277" s="1"/>
    </row>
    <row r="6278" spans="10:11">
      <c r="J6278" s="2"/>
      <c r="K6278" s="1"/>
    </row>
    <row r="6279" spans="10:11">
      <c r="J6279" s="2"/>
      <c r="K6279" s="1"/>
    </row>
    <row r="6280" spans="10:11">
      <c r="J6280" s="2"/>
      <c r="K6280" s="1"/>
    </row>
    <row r="6281" spans="10:11">
      <c r="J6281" s="2"/>
      <c r="K6281" s="1"/>
    </row>
    <row r="6282" spans="10:11">
      <c r="J6282" s="2"/>
      <c r="K6282" s="1"/>
    </row>
    <row r="6283" spans="10:11">
      <c r="J6283" s="2"/>
      <c r="K6283" s="1"/>
    </row>
    <row r="6284" spans="10:11">
      <c r="J6284" s="2"/>
      <c r="K6284" s="1"/>
    </row>
    <row r="6285" spans="10:11">
      <c r="J6285" s="2"/>
      <c r="K6285" s="1"/>
    </row>
    <row r="6286" spans="10:11">
      <c r="J6286" s="2"/>
      <c r="K6286" s="1"/>
    </row>
    <row r="6287" spans="10:11">
      <c r="J6287" s="2"/>
      <c r="K6287" s="1"/>
    </row>
    <row r="6288" spans="10:11">
      <c r="J6288" s="2"/>
      <c r="K6288" s="1"/>
    </row>
    <row r="6289" spans="10:11">
      <c r="J6289" s="2"/>
      <c r="K6289" s="1"/>
    </row>
    <row r="6290" spans="10:11">
      <c r="J6290" s="2"/>
      <c r="K6290" s="1"/>
    </row>
    <row r="6291" spans="10:11">
      <c r="J6291" s="2"/>
      <c r="K6291" s="1"/>
    </row>
    <row r="6292" spans="10:11">
      <c r="J6292" s="2"/>
      <c r="K6292" s="1"/>
    </row>
    <row r="6293" spans="10:11">
      <c r="J6293" s="2"/>
      <c r="K6293" s="1"/>
    </row>
    <row r="6294" spans="10:11">
      <c r="J6294" s="2"/>
      <c r="K6294" s="1"/>
    </row>
    <row r="6295" spans="10:11">
      <c r="J6295" s="2"/>
      <c r="K6295" s="1"/>
    </row>
    <row r="6296" spans="10:11">
      <c r="J6296" s="2"/>
      <c r="K6296" s="1"/>
    </row>
    <row r="6297" spans="10:11">
      <c r="J6297" s="2"/>
      <c r="K6297" s="1"/>
    </row>
    <row r="6298" spans="10:11">
      <c r="J6298" s="2"/>
      <c r="K6298" s="1"/>
    </row>
    <row r="6299" spans="10:11">
      <c r="J6299" s="2"/>
      <c r="K6299" s="1"/>
    </row>
    <row r="6300" spans="10:11">
      <c r="J6300" s="2"/>
      <c r="K6300" s="1"/>
    </row>
    <row r="6301" spans="10:11">
      <c r="J6301" s="2"/>
      <c r="K6301" s="1"/>
    </row>
    <row r="6302" spans="10:11">
      <c r="J6302" s="2"/>
      <c r="K6302" s="1"/>
    </row>
    <row r="6303" spans="10:11">
      <c r="J6303" s="2"/>
      <c r="K6303" s="1"/>
    </row>
    <row r="6304" spans="10:11">
      <c r="J6304" s="2"/>
      <c r="K6304" s="1"/>
    </row>
    <row r="6305" spans="10:11">
      <c r="J6305" s="2"/>
      <c r="K6305" s="1"/>
    </row>
    <row r="6306" spans="10:11">
      <c r="J6306" s="2"/>
      <c r="K6306" s="1"/>
    </row>
    <row r="6307" spans="10:11">
      <c r="J6307" s="2"/>
      <c r="K6307" s="1"/>
    </row>
    <row r="6308" spans="10:11">
      <c r="J6308" s="2"/>
      <c r="K6308" s="1"/>
    </row>
    <row r="6309" spans="10:11">
      <c r="J6309" s="2"/>
      <c r="K6309" s="1"/>
    </row>
    <row r="6310" spans="10:11">
      <c r="J6310" s="2"/>
      <c r="K6310" s="1"/>
    </row>
    <row r="6311" spans="10:11">
      <c r="J6311" s="2"/>
      <c r="K6311" s="1"/>
    </row>
    <row r="6312" spans="10:11">
      <c r="J6312" s="2"/>
      <c r="K6312" s="1"/>
    </row>
    <row r="6313" spans="10:11">
      <c r="J6313" s="2"/>
      <c r="K6313" s="1"/>
    </row>
    <row r="6314" spans="10:11">
      <c r="J6314" s="2"/>
      <c r="K6314" s="1"/>
    </row>
    <row r="6315" spans="10:11">
      <c r="J6315" s="2"/>
      <c r="K6315" s="1"/>
    </row>
    <row r="6316" spans="10:11">
      <c r="J6316" s="2"/>
      <c r="K6316" s="1"/>
    </row>
    <row r="6317" spans="10:11">
      <c r="J6317" s="2"/>
      <c r="K6317" s="1"/>
    </row>
    <row r="6318" spans="10:11">
      <c r="J6318" s="2"/>
      <c r="K6318" s="1"/>
    </row>
    <row r="6319" spans="10:11">
      <c r="J6319" s="2"/>
      <c r="K6319" s="1"/>
    </row>
    <row r="6320" spans="10:11">
      <c r="J6320" s="2"/>
      <c r="K6320" s="1"/>
    </row>
    <row r="6321" spans="10:11">
      <c r="J6321" s="2"/>
      <c r="K6321" s="1"/>
    </row>
    <row r="6322" spans="10:11">
      <c r="J6322" s="2"/>
      <c r="K6322" s="1"/>
    </row>
    <row r="6323" spans="10:11">
      <c r="J6323" s="2"/>
      <c r="K6323" s="1"/>
    </row>
    <row r="6324" spans="10:11">
      <c r="J6324" s="2"/>
      <c r="K6324" s="1"/>
    </row>
    <row r="6325" spans="10:11">
      <c r="J6325" s="2"/>
      <c r="K6325" s="1"/>
    </row>
    <row r="6326" spans="10:11">
      <c r="J6326" s="2"/>
      <c r="K6326" s="1"/>
    </row>
    <row r="6327" spans="10:11">
      <c r="J6327" s="2"/>
      <c r="K6327" s="1"/>
    </row>
    <row r="6328" spans="10:11">
      <c r="J6328" s="2"/>
      <c r="K6328" s="1"/>
    </row>
    <row r="6329" spans="10:11">
      <c r="J6329" s="2"/>
      <c r="K6329" s="1"/>
    </row>
    <row r="6330" spans="10:11">
      <c r="J6330" s="2"/>
      <c r="K6330" s="1"/>
    </row>
    <row r="6331" spans="10:11">
      <c r="J6331" s="2"/>
      <c r="K6331" s="1"/>
    </row>
    <row r="6332" spans="10:11">
      <c r="J6332" s="2"/>
      <c r="K6332" s="1"/>
    </row>
    <row r="6333" spans="10:11">
      <c r="J6333" s="2"/>
      <c r="K6333" s="1"/>
    </row>
    <row r="6334" spans="10:11">
      <c r="J6334" s="2"/>
      <c r="K6334" s="1"/>
    </row>
    <row r="6335" spans="10:11">
      <c r="J6335" s="2"/>
      <c r="K6335" s="1"/>
    </row>
    <row r="6336" spans="10:11">
      <c r="J6336" s="2"/>
      <c r="K6336" s="1"/>
    </row>
    <row r="6337" spans="10:11">
      <c r="J6337" s="2"/>
      <c r="K6337" s="1"/>
    </row>
    <row r="6338" spans="10:11">
      <c r="J6338" s="2"/>
      <c r="K6338" s="1"/>
    </row>
    <row r="6339" spans="10:11">
      <c r="J6339" s="2"/>
      <c r="K6339" s="1"/>
    </row>
    <row r="6340" spans="10:11">
      <c r="J6340" s="2"/>
      <c r="K6340" s="1"/>
    </row>
    <row r="6341" spans="10:11">
      <c r="J6341" s="2"/>
      <c r="K6341" s="1"/>
    </row>
    <row r="6342" spans="10:11">
      <c r="J6342" s="2"/>
      <c r="K6342" s="1"/>
    </row>
    <row r="6343" spans="10:11">
      <c r="J6343" s="2"/>
      <c r="K6343" s="1"/>
    </row>
    <row r="6344" spans="10:11">
      <c r="J6344" s="2"/>
      <c r="K6344" s="1"/>
    </row>
    <row r="6345" spans="10:11">
      <c r="J6345" s="2"/>
      <c r="K6345" s="1"/>
    </row>
    <row r="6346" spans="10:11">
      <c r="J6346" s="2"/>
      <c r="K6346" s="1"/>
    </row>
    <row r="6347" spans="10:11">
      <c r="J6347" s="2"/>
      <c r="K6347" s="1"/>
    </row>
    <row r="6348" spans="10:11">
      <c r="J6348" s="2"/>
      <c r="K6348" s="1"/>
    </row>
    <row r="6349" spans="10:11">
      <c r="J6349" s="2"/>
      <c r="K6349" s="1"/>
    </row>
    <row r="6350" spans="10:11">
      <c r="J6350" s="2"/>
      <c r="K6350" s="1"/>
    </row>
    <row r="6351" spans="10:11">
      <c r="J6351" s="2"/>
      <c r="K6351" s="1"/>
    </row>
    <row r="6352" spans="10:11">
      <c r="J6352" s="2"/>
      <c r="K6352" s="1"/>
    </row>
    <row r="6353" spans="10:11">
      <c r="J6353" s="2"/>
      <c r="K6353" s="1"/>
    </row>
    <row r="6354" spans="10:11">
      <c r="J6354" s="2"/>
      <c r="K6354" s="1"/>
    </row>
    <row r="6355" spans="10:11">
      <c r="J6355" s="2"/>
      <c r="K6355" s="1"/>
    </row>
    <row r="6356" spans="10:11">
      <c r="J6356" s="2"/>
      <c r="K6356" s="1"/>
    </row>
    <row r="6357" spans="10:11">
      <c r="J6357" s="2"/>
      <c r="K6357" s="1"/>
    </row>
    <row r="6358" spans="10:11">
      <c r="J6358" s="2"/>
      <c r="K6358" s="1"/>
    </row>
    <row r="6359" spans="10:11">
      <c r="J6359" s="2"/>
      <c r="K6359" s="1"/>
    </row>
    <row r="6360" spans="10:11">
      <c r="J6360" s="2"/>
      <c r="K6360" s="1"/>
    </row>
    <row r="6361" spans="10:11">
      <c r="J6361" s="2"/>
      <c r="K6361" s="1"/>
    </row>
    <row r="6362" spans="10:11">
      <c r="J6362" s="2"/>
      <c r="K6362" s="1"/>
    </row>
    <row r="6363" spans="10:11">
      <c r="J6363" s="2"/>
      <c r="K6363" s="1"/>
    </row>
    <row r="6364" spans="10:11">
      <c r="J6364" s="2"/>
      <c r="K6364" s="1"/>
    </row>
    <row r="6365" spans="10:11">
      <c r="J6365" s="2"/>
      <c r="K6365" s="1"/>
    </row>
    <row r="6366" spans="10:11">
      <c r="J6366" s="2"/>
      <c r="K6366" s="1"/>
    </row>
    <row r="6367" spans="10:11">
      <c r="J6367" s="2"/>
      <c r="K6367" s="1"/>
    </row>
    <row r="6368" spans="10:11">
      <c r="J6368" s="2"/>
      <c r="K6368" s="1"/>
    </row>
    <row r="6369" spans="10:11">
      <c r="J6369" s="2"/>
      <c r="K6369" s="1"/>
    </row>
    <row r="6370" spans="10:11">
      <c r="J6370" s="2"/>
      <c r="K6370" s="1"/>
    </row>
    <row r="6371" spans="10:11">
      <c r="J6371" s="2"/>
      <c r="K6371" s="1"/>
    </row>
    <row r="6372" spans="10:11">
      <c r="J6372" s="2"/>
      <c r="K6372" s="1"/>
    </row>
    <row r="6373" spans="10:11">
      <c r="J6373" s="2"/>
      <c r="K6373" s="1"/>
    </row>
    <row r="6374" spans="10:11">
      <c r="J6374" s="2"/>
      <c r="K6374" s="1"/>
    </row>
    <row r="6375" spans="10:11">
      <c r="J6375" s="2"/>
      <c r="K6375" s="1"/>
    </row>
    <row r="6376" spans="10:11">
      <c r="J6376" s="2"/>
      <c r="K6376" s="1"/>
    </row>
    <row r="6377" spans="10:11">
      <c r="J6377" s="2"/>
      <c r="K6377" s="1"/>
    </row>
    <row r="6378" spans="10:11">
      <c r="J6378" s="2"/>
      <c r="K6378" s="1"/>
    </row>
    <row r="6379" spans="10:11">
      <c r="J6379" s="2"/>
      <c r="K6379" s="1"/>
    </row>
    <row r="6380" spans="10:11">
      <c r="J6380" s="2"/>
      <c r="K6380" s="1"/>
    </row>
    <row r="6381" spans="10:11">
      <c r="J6381" s="2"/>
      <c r="K6381" s="1"/>
    </row>
    <row r="6382" spans="10:11">
      <c r="J6382" s="2"/>
      <c r="K6382" s="1"/>
    </row>
    <row r="6383" spans="10:11">
      <c r="J6383" s="2"/>
      <c r="K6383" s="1"/>
    </row>
    <row r="6384" spans="10:11">
      <c r="J6384" s="2"/>
      <c r="K6384" s="1"/>
    </row>
    <row r="6385" spans="10:11">
      <c r="J6385" s="2"/>
      <c r="K6385" s="1"/>
    </row>
    <row r="6386" spans="10:11">
      <c r="J6386" s="2"/>
      <c r="K6386" s="1"/>
    </row>
    <row r="6387" spans="10:11">
      <c r="J6387" s="2"/>
      <c r="K6387" s="1"/>
    </row>
    <row r="6388" spans="10:11">
      <c r="J6388" s="2"/>
      <c r="K6388" s="1"/>
    </row>
    <row r="6389" spans="10:11">
      <c r="J6389" s="2"/>
      <c r="K6389" s="1"/>
    </row>
    <row r="6390" spans="10:11">
      <c r="J6390" s="2"/>
      <c r="K6390" s="1"/>
    </row>
    <row r="6391" spans="10:11">
      <c r="J6391" s="2"/>
      <c r="K6391" s="1"/>
    </row>
    <row r="6392" spans="10:11">
      <c r="J6392" s="2"/>
      <c r="K6392" s="1"/>
    </row>
    <row r="6393" spans="10:11">
      <c r="J6393" s="2"/>
      <c r="K6393" s="1"/>
    </row>
    <row r="6394" spans="10:11">
      <c r="J6394" s="2"/>
      <c r="K6394" s="1"/>
    </row>
    <row r="6395" spans="10:11">
      <c r="J6395" s="2"/>
      <c r="K6395" s="1"/>
    </row>
    <row r="6396" spans="10:11">
      <c r="J6396" s="2"/>
      <c r="K6396" s="1"/>
    </row>
    <row r="6397" spans="10:11">
      <c r="J6397" s="2"/>
      <c r="K6397" s="1"/>
    </row>
    <row r="6398" spans="10:11">
      <c r="J6398" s="2"/>
      <c r="K6398" s="1"/>
    </row>
    <row r="6399" spans="10:11">
      <c r="J6399" s="2"/>
      <c r="K6399" s="1"/>
    </row>
    <row r="6400" spans="10:11">
      <c r="J6400" s="2"/>
      <c r="K6400" s="1"/>
    </row>
    <row r="6401" spans="10:11">
      <c r="J6401" s="2"/>
      <c r="K6401" s="1"/>
    </row>
    <row r="6402" spans="10:11">
      <c r="J6402" s="2"/>
      <c r="K6402" s="1"/>
    </row>
    <row r="6403" spans="10:11">
      <c r="J6403" s="2"/>
      <c r="K6403" s="1"/>
    </row>
    <row r="6404" spans="10:11">
      <c r="J6404" s="2"/>
      <c r="K6404" s="1"/>
    </row>
    <row r="6405" spans="10:11">
      <c r="J6405" s="2"/>
      <c r="K6405" s="1"/>
    </row>
    <row r="6406" spans="10:11">
      <c r="J6406" s="2"/>
      <c r="K6406" s="1"/>
    </row>
    <row r="6407" spans="10:11">
      <c r="J6407" s="2"/>
      <c r="K6407" s="1"/>
    </row>
    <row r="6408" spans="10:11">
      <c r="J6408" s="2"/>
      <c r="K6408" s="1"/>
    </row>
    <row r="6409" spans="10:11">
      <c r="J6409" s="2"/>
      <c r="K6409" s="1"/>
    </row>
    <row r="6410" spans="10:11">
      <c r="J6410" s="2"/>
      <c r="K6410" s="1"/>
    </row>
    <row r="6411" spans="10:11">
      <c r="J6411" s="2"/>
      <c r="K6411" s="1"/>
    </row>
    <row r="6412" spans="10:11">
      <c r="J6412" s="2"/>
      <c r="K6412" s="1"/>
    </row>
    <row r="6413" spans="10:11">
      <c r="J6413" s="2"/>
      <c r="K6413" s="1"/>
    </row>
    <row r="6414" spans="10:11">
      <c r="J6414" s="2"/>
      <c r="K6414" s="1"/>
    </row>
    <row r="6415" spans="10:11">
      <c r="J6415" s="2"/>
      <c r="K6415" s="1"/>
    </row>
    <row r="6416" spans="10:11">
      <c r="J6416" s="2"/>
      <c r="K6416" s="1"/>
    </row>
    <row r="6417" spans="10:11">
      <c r="J6417" s="2"/>
      <c r="K6417" s="1"/>
    </row>
    <row r="6418" spans="10:11">
      <c r="J6418" s="2"/>
      <c r="K6418" s="1"/>
    </row>
    <row r="6419" spans="10:11">
      <c r="J6419" s="2"/>
      <c r="K6419" s="1"/>
    </row>
    <row r="6420" spans="10:11">
      <c r="J6420" s="2"/>
      <c r="K6420" s="1"/>
    </row>
    <row r="6421" spans="10:11">
      <c r="J6421" s="2"/>
      <c r="K6421" s="1"/>
    </row>
    <row r="6422" spans="10:11">
      <c r="J6422" s="2"/>
      <c r="K6422" s="1"/>
    </row>
    <row r="6423" spans="10:11">
      <c r="J6423" s="2"/>
      <c r="K6423" s="1"/>
    </row>
    <row r="6424" spans="10:11">
      <c r="J6424" s="2"/>
      <c r="K6424" s="1"/>
    </row>
    <row r="6425" spans="10:11">
      <c r="J6425" s="2"/>
      <c r="K6425" s="1"/>
    </row>
    <row r="6426" spans="10:11">
      <c r="J6426" s="2"/>
      <c r="K6426" s="1"/>
    </row>
    <row r="6427" spans="10:11">
      <c r="J6427" s="2"/>
      <c r="K6427" s="1"/>
    </row>
    <row r="6428" spans="10:11">
      <c r="J6428" s="2"/>
      <c r="K6428" s="1"/>
    </row>
    <row r="6429" spans="10:11">
      <c r="J6429" s="2"/>
      <c r="K6429" s="1"/>
    </row>
    <row r="6430" spans="10:11">
      <c r="J6430" s="2"/>
      <c r="K6430" s="1"/>
    </row>
    <row r="6431" spans="10:11">
      <c r="J6431" s="2"/>
      <c r="K6431" s="1"/>
    </row>
    <row r="6432" spans="10:11">
      <c r="J6432" s="2"/>
      <c r="K6432" s="1"/>
    </row>
    <row r="6433" spans="10:11">
      <c r="J6433" s="2"/>
      <c r="K6433" s="1"/>
    </row>
    <row r="6434" spans="10:11">
      <c r="J6434" s="2"/>
      <c r="K6434" s="1"/>
    </row>
    <row r="6435" spans="10:11">
      <c r="J6435" s="2"/>
      <c r="K6435" s="1"/>
    </row>
    <row r="6436" spans="10:11">
      <c r="J6436" s="2"/>
      <c r="K6436" s="1"/>
    </row>
    <row r="6437" spans="10:11">
      <c r="J6437" s="2"/>
      <c r="K6437" s="1"/>
    </row>
    <row r="6438" spans="10:11">
      <c r="J6438" s="2"/>
      <c r="K6438" s="1"/>
    </row>
    <row r="6439" spans="10:11">
      <c r="J6439" s="2"/>
      <c r="K6439" s="1"/>
    </row>
    <row r="6440" spans="10:11">
      <c r="J6440" s="2"/>
      <c r="K6440" s="1"/>
    </row>
    <row r="6441" spans="10:11">
      <c r="J6441" s="2"/>
      <c r="K6441" s="1"/>
    </row>
    <row r="6442" spans="10:11">
      <c r="J6442" s="2"/>
      <c r="K6442" s="1"/>
    </row>
    <row r="6443" spans="10:11">
      <c r="J6443" s="2"/>
      <c r="K6443" s="1"/>
    </row>
    <row r="6444" spans="10:11">
      <c r="J6444" s="2"/>
      <c r="K6444" s="1"/>
    </row>
    <row r="6445" spans="10:11">
      <c r="J6445" s="2"/>
      <c r="K6445" s="1"/>
    </row>
    <row r="6446" spans="10:11">
      <c r="J6446" s="2"/>
      <c r="K6446" s="1"/>
    </row>
    <row r="6447" spans="10:11">
      <c r="J6447" s="2"/>
      <c r="K6447" s="1"/>
    </row>
    <row r="6448" spans="10:11">
      <c r="J6448" s="2"/>
      <c r="K6448" s="1"/>
    </row>
    <row r="6449" spans="10:11">
      <c r="J6449" s="2"/>
      <c r="K6449" s="1"/>
    </row>
    <row r="6450" spans="10:11">
      <c r="J6450" s="2"/>
      <c r="K6450" s="1"/>
    </row>
    <row r="6451" spans="10:11">
      <c r="J6451" s="2"/>
      <c r="K6451" s="1"/>
    </row>
    <row r="6452" spans="10:11">
      <c r="J6452" s="2"/>
      <c r="K6452" s="1"/>
    </row>
    <row r="6453" spans="10:11">
      <c r="J6453" s="2"/>
      <c r="K6453" s="1"/>
    </row>
    <row r="6454" spans="10:11">
      <c r="J6454" s="2"/>
      <c r="K6454" s="1"/>
    </row>
    <row r="6455" spans="10:11">
      <c r="J6455" s="2"/>
      <c r="K6455" s="1"/>
    </row>
    <row r="6456" spans="10:11">
      <c r="J6456" s="2"/>
      <c r="K6456" s="1"/>
    </row>
    <row r="6457" spans="10:11">
      <c r="J6457" s="2"/>
      <c r="K6457" s="1"/>
    </row>
    <row r="6458" spans="10:11">
      <c r="J6458" s="2"/>
      <c r="K6458" s="1"/>
    </row>
    <row r="6459" spans="10:11">
      <c r="J6459" s="2"/>
      <c r="K6459" s="1"/>
    </row>
    <row r="6460" spans="10:11">
      <c r="J6460" s="2"/>
      <c r="K6460" s="1"/>
    </row>
    <row r="6461" spans="10:11">
      <c r="J6461" s="2"/>
      <c r="K6461" s="1"/>
    </row>
    <row r="6462" spans="10:11">
      <c r="J6462" s="2"/>
      <c r="K6462" s="1"/>
    </row>
    <row r="6463" spans="10:11">
      <c r="J6463" s="2"/>
      <c r="K6463" s="1"/>
    </row>
    <row r="6464" spans="10:11">
      <c r="J6464" s="2"/>
      <c r="K6464" s="1"/>
    </row>
    <row r="6465" spans="10:11">
      <c r="J6465" s="2"/>
      <c r="K6465" s="1"/>
    </row>
    <row r="6466" spans="10:11">
      <c r="J6466" s="2"/>
      <c r="K6466" s="1"/>
    </row>
    <row r="6467" spans="10:11">
      <c r="J6467" s="2"/>
      <c r="K6467" s="1"/>
    </row>
    <row r="6468" spans="10:11">
      <c r="J6468" s="2"/>
      <c r="K6468" s="1"/>
    </row>
    <row r="6469" spans="10:11">
      <c r="J6469" s="2"/>
      <c r="K6469" s="1"/>
    </row>
    <row r="6470" spans="10:11">
      <c r="J6470" s="2"/>
      <c r="K6470" s="1"/>
    </row>
    <row r="6471" spans="10:11">
      <c r="J6471" s="2"/>
      <c r="K6471" s="1"/>
    </row>
    <row r="6472" spans="10:11">
      <c r="J6472" s="2"/>
      <c r="K6472" s="1"/>
    </row>
    <row r="6473" spans="10:11">
      <c r="J6473" s="2"/>
      <c r="K6473" s="1"/>
    </row>
    <row r="6474" spans="10:11">
      <c r="J6474" s="2"/>
      <c r="K6474" s="1"/>
    </row>
    <row r="6475" spans="10:11">
      <c r="J6475" s="2"/>
      <c r="K6475" s="1"/>
    </row>
    <row r="6476" spans="10:11">
      <c r="J6476" s="2"/>
      <c r="K6476" s="1"/>
    </row>
    <row r="6477" spans="10:11">
      <c r="J6477" s="2"/>
      <c r="K6477" s="1"/>
    </row>
    <row r="6478" spans="10:11">
      <c r="J6478" s="2"/>
      <c r="K6478" s="1"/>
    </row>
    <row r="6479" spans="10:11">
      <c r="J6479" s="2"/>
      <c r="K6479" s="1"/>
    </row>
    <row r="6480" spans="10:11">
      <c r="J6480" s="2"/>
      <c r="K6480" s="1"/>
    </row>
    <row r="6481" spans="10:11">
      <c r="J6481" s="2"/>
      <c r="K6481" s="1"/>
    </row>
    <row r="6482" spans="10:11">
      <c r="J6482" s="2"/>
      <c r="K6482" s="1"/>
    </row>
    <row r="6483" spans="10:11">
      <c r="J6483" s="2"/>
      <c r="K6483" s="1"/>
    </row>
    <row r="6484" spans="10:11">
      <c r="J6484" s="2"/>
      <c r="K6484" s="1"/>
    </row>
    <row r="6485" spans="10:11">
      <c r="J6485" s="2"/>
      <c r="K6485" s="1"/>
    </row>
    <row r="6486" spans="10:11">
      <c r="J6486" s="2"/>
      <c r="K6486" s="1"/>
    </row>
    <row r="6487" spans="10:11">
      <c r="J6487" s="2"/>
      <c r="K6487" s="1"/>
    </row>
    <row r="6488" spans="10:11">
      <c r="J6488" s="2"/>
      <c r="K6488" s="1"/>
    </row>
    <row r="6489" spans="10:11">
      <c r="J6489" s="2"/>
      <c r="K6489" s="1"/>
    </row>
    <row r="6490" spans="10:11">
      <c r="J6490" s="2"/>
      <c r="K6490" s="1"/>
    </row>
    <row r="6491" spans="10:11">
      <c r="J6491" s="2"/>
      <c r="K6491" s="1"/>
    </row>
    <row r="6492" spans="10:11">
      <c r="J6492" s="2"/>
      <c r="K6492" s="1"/>
    </row>
    <row r="6493" spans="10:11">
      <c r="J6493" s="2"/>
      <c r="K6493" s="1"/>
    </row>
    <row r="6494" spans="10:11">
      <c r="J6494" s="2"/>
      <c r="K6494" s="1"/>
    </row>
    <row r="6495" spans="10:11">
      <c r="J6495" s="2"/>
      <c r="K6495" s="1"/>
    </row>
    <row r="6496" spans="10:11">
      <c r="J6496" s="2"/>
      <c r="K6496" s="1"/>
    </row>
    <row r="6497" spans="10:11">
      <c r="J6497" s="2"/>
      <c r="K6497" s="1"/>
    </row>
    <row r="6498" spans="10:11">
      <c r="J6498" s="2"/>
      <c r="K6498" s="1"/>
    </row>
    <row r="6499" spans="10:11">
      <c r="J6499" s="2"/>
      <c r="K6499" s="1"/>
    </row>
    <row r="6500" spans="10:11">
      <c r="J6500" s="2"/>
      <c r="K6500" s="1"/>
    </row>
    <row r="6501" spans="10:11">
      <c r="J6501" s="2"/>
      <c r="K6501" s="1"/>
    </row>
    <row r="6502" spans="10:11">
      <c r="J6502" s="2"/>
      <c r="K6502" s="1"/>
    </row>
    <row r="6503" spans="10:11">
      <c r="J6503" s="2"/>
      <c r="K6503" s="1"/>
    </row>
    <row r="6504" spans="10:11">
      <c r="J6504" s="2"/>
      <c r="K6504" s="1"/>
    </row>
    <row r="6505" spans="10:11">
      <c r="J6505" s="2"/>
      <c r="K6505" s="1"/>
    </row>
    <row r="6506" spans="10:11">
      <c r="J6506" s="2"/>
      <c r="K6506" s="1"/>
    </row>
    <row r="6507" spans="10:11">
      <c r="J6507" s="2"/>
      <c r="K6507" s="1"/>
    </row>
    <row r="6508" spans="10:11">
      <c r="J6508" s="2"/>
      <c r="K6508" s="1"/>
    </row>
    <row r="6509" spans="10:11">
      <c r="J6509" s="2"/>
      <c r="K6509" s="1"/>
    </row>
    <row r="6510" spans="10:11">
      <c r="J6510" s="2"/>
      <c r="K6510" s="1"/>
    </row>
    <row r="6511" spans="10:11">
      <c r="J6511" s="2"/>
      <c r="K6511" s="1"/>
    </row>
    <row r="6512" spans="10:11">
      <c r="J6512" s="2"/>
      <c r="K6512" s="1"/>
    </row>
    <row r="6513" spans="10:11">
      <c r="J6513" s="2"/>
      <c r="K6513" s="1"/>
    </row>
    <row r="6514" spans="10:11">
      <c r="J6514" s="2"/>
      <c r="K6514" s="1"/>
    </row>
    <row r="6515" spans="10:11">
      <c r="J6515" s="2"/>
      <c r="K6515" s="1"/>
    </row>
    <row r="6516" spans="10:11">
      <c r="J6516" s="2"/>
      <c r="K6516" s="1"/>
    </row>
    <row r="6517" spans="10:11">
      <c r="J6517" s="2"/>
      <c r="K6517" s="1"/>
    </row>
    <row r="6518" spans="10:11">
      <c r="J6518" s="2"/>
      <c r="K6518" s="1"/>
    </row>
    <row r="6519" spans="10:11">
      <c r="J6519" s="2"/>
      <c r="K6519" s="1"/>
    </row>
    <row r="6520" spans="10:11">
      <c r="J6520" s="2"/>
      <c r="K6520" s="1"/>
    </row>
    <row r="6521" spans="10:11">
      <c r="J6521" s="2"/>
      <c r="K6521" s="1"/>
    </row>
    <row r="6522" spans="10:11">
      <c r="J6522" s="2"/>
      <c r="K6522" s="1"/>
    </row>
    <row r="6523" spans="10:11">
      <c r="J6523" s="2"/>
      <c r="K6523" s="1"/>
    </row>
    <row r="6524" spans="10:11">
      <c r="J6524" s="2"/>
      <c r="K6524" s="1"/>
    </row>
    <row r="6525" spans="10:11">
      <c r="J6525" s="2"/>
      <c r="K6525" s="1"/>
    </row>
    <row r="6526" spans="10:11">
      <c r="J6526" s="2"/>
      <c r="K6526" s="1"/>
    </row>
    <row r="6527" spans="10:11">
      <c r="J6527" s="2"/>
      <c r="K6527" s="1"/>
    </row>
    <row r="6528" spans="10:11">
      <c r="J6528" s="2"/>
      <c r="K6528" s="1"/>
    </row>
    <row r="6529" spans="10:11">
      <c r="J6529" s="2"/>
      <c r="K6529" s="1"/>
    </row>
    <row r="6530" spans="10:11">
      <c r="J6530" s="2"/>
      <c r="K6530" s="1"/>
    </row>
    <row r="6531" spans="10:11">
      <c r="J6531" s="2"/>
      <c r="K6531" s="1"/>
    </row>
    <row r="6532" spans="10:11">
      <c r="J6532" s="2"/>
      <c r="K6532" s="1"/>
    </row>
    <row r="6533" spans="10:11">
      <c r="J6533" s="2"/>
      <c r="K6533" s="1"/>
    </row>
    <row r="6534" spans="10:11">
      <c r="J6534" s="2"/>
      <c r="K6534" s="1"/>
    </row>
    <row r="6535" spans="10:11">
      <c r="J6535" s="2"/>
      <c r="K6535" s="1"/>
    </row>
    <row r="6536" spans="10:11">
      <c r="J6536" s="2"/>
      <c r="K6536" s="1"/>
    </row>
    <row r="6537" spans="10:11">
      <c r="J6537" s="2"/>
      <c r="K6537" s="1"/>
    </row>
    <row r="6538" spans="10:11">
      <c r="J6538" s="2"/>
      <c r="K6538" s="1"/>
    </row>
    <row r="6539" spans="10:11">
      <c r="J6539" s="2"/>
      <c r="K6539" s="1"/>
    </row>
    <row r="6540" spans="10:11">
      <c r="J6540" s="2"/>
      <c r="K6540" s="1"/>
    </row>
    <row r="6541" spans="10:11">
      <c r="J6541" s="2"/>
      <c r="K6541" s="1"/>
    </row>
    <row r="6542" spans="10:11">
      <c r="J6542" s="2"/>
      <c r="K6542" s="1"/>
    </row>
    <row r="6543" spans="10:11">
      <c r="J6543" s="2"/>
      <c r="K6543" s="1"/>
    </row>
    <row r="6544" spans="10:11">
      <c r="J6544" s="2"/>
      <c r="K6544" s="1"/>
    </row>
    <row r="6545" spans="10:11">
      <c r="J6545" s="2"/>
      <c r="K6545" s="1"/>
    </row>
    <row r="6546" spans="10:11">
      <c r="J6546" s="2"/>
      <c r="K6546" s="1"/>
    </row>
    <row r="6547" spans="10:11">
      <c r="J6547" s="2"/>
      <c r="K6547" s="1"/>
    </row>
    <row r="6548" spans="10:11">
      <c r="J6548" s="2"/>
      <c r="K6548" s="1"/>
    </row>
    <row r="6549" spans="10:11">
      <c r="J6549" s="2"/>
      <c r="K6549" s="1"/>
    </row>
    <row r="6550" spans="10:11">
      <c r="J6550" s="2"/>
      <c r="K6550" s="1"/>
    </row>
    <row r="6551" spans="10:11">
      <c r="J6551" s="2"/>
      <c r="K6551" s="1"/>
    </row>
    <row r="6552" spans="10:11">
      <c r="J6552" s="2"/>
      <c r="K6552" s="1"/>
    </row>
    <row r="6553" spans="10:11">
      <c r="J6553" s="2"/>
      <c r="K6553" s="1"/>
    </row>
    <row r="6554" spans="10:11">
      <c r="J6554" s="2"/>
      <c r="K6554" s="1"/>
    </row>
    <row r="6555" spans="10:11">
      <c r="J6555" s="2"/>
      <c r="K6555" s="1"/>
    </row>
    <row r="6556" spans="10:11">
      <c r="J6556" s="2"/>
      <c r="K6556" s="1"/>
    </row>
    <row r="6557" spans="10:11">
      <c r="J6557" s="2"/>
      <c r="K6557" s="1"/>
    </row>
    <row r="6558" spans="10:11">
      <c r="J6558" s="2"/>
      <c r="K6558" s="1"/>
    </row>
    <row r="6559" spans="10:11">
      <c r="J6559" s="2"/>
      <c r="K6559" s="1"/>
    </row>
    <row r="6560" spans="10:11">
      <c r="J6560" s="2"/>
      <c r="K6560" s="1"/>
    </row>
    <row r="6561" spans="10:11">
      <c r="J6561" s="2"/>
      <c r="K6561" s="1"/>
    </row>
    <row r="6562" spans="10:11">
      <c r="J6562" s="2"/>
      <c r="K6562" s="1"/>
    </row>
    <row r="6563" spans="10:11">
      <c r="J6563" s="2"/>
      <c r="K6563" s="1"/>
    </row>
    <row r="6564" spans="10:11">
      <c r="J6564" s="2"/>
      <c r="K6564" s="1"/>
    </row>
    <row r="6565" spans="10:11">
      <c r="J6565" s="2"/>
      <c r="K6565" s="1"/>
    </row>
    <row r="6566" spans="10:11">
      <c r="J6566" s="2"/>
      <c r="K6566" s="1"/>
    </row>
    <row r="6567" spans="10:11">
      <c r="J6567" s="2"/>
      <c r="K6567" s="1"/>
    </row>
    <row r="6568" spans="10:11">
      <c r="J6568" s="2"/>
      <c r="K6568" s="1"/>
    </row>
    <row r="6569" spans="10:11">
      <c r="J6569" s="2"/>
      <c r="K6569" s="1"/>
    </row>
    <row r="6570" spans="10:11">
      <c r="J6570" s="2"/>
      <c r="K6570" s="1"/>
    </row>
    <row r="6571" spans="10:11">
      <c r="J6571" s="2"/>
      <c r="K6571" s="1"/>
    </row>
    <row r="6572" spans="10:11">
      <c r="J6572" s="2"/>
      <c r="K6572" s="1"/>
    </row>
    <row r="6573" spans="10:11">
      <c r="J6573" s="2"/>
      <c r="K6573" s="1"/>
    </row>
    <row r="6574" spans="10:11">
      <c r="J6574" s="2"/>
      <c r="K6574" s="1"/>
    </row>
    <row r="6575" spans="10:11">
      <c r="J6575" s="2"/>
      <c r="K6575" s="1"/>
    </row>
    <row r="6576" spans="10:11">
      <c r="J6576" s="2"/>
      <c r="K6576" s="1"/>
    </row>
    <row r="6577" spans="10:11">
      <c r="J6577" s="2"/>
      <c r="K6577" s="1"/>
    </row>
    <row r="6578" spans="10:11">
      <c r="J6578" s="2"/>
      <c r="K6578" s="1"/>
    </row>
    <row r="6579" spans="10:11">
      <c r="J6579" s="2"/>
      <c r="K6579" s="1"/>
    </row>
    <row r="6580" spans="10:11">
      <c r="J6580" s="2"/>
      <c r="K6580" s="1"/>
    </row>
    <row r="6581" spans="10:11">
      <c r="J6581" s="2"/>
      <c r="K6581" s="1"/>
    </row>
    <row r="6582" spans="10:11">
      <c r="J6582" s="2"/>
      <c r="K6582" s="1"/>
    </row>
    <row r="6583" spans="10:11">
      <c r="J6583" s="2"/>
      <c r="K6583" s="1"/>
    </row>
    <row r="6584" spans="10:11">
      <c r="J6584" s="2"/>
      <c r="K6584" s="1"/>
    </row>
    <row r="6585" spans="10:11">
      <c r="J6585" s="2"/>
      <c r="K6585" s="1"/>
    </row>
    <row r="6586" spans="10:11">
      <c r="J6586" s="2"/>
      <c r="K6586" s="1"/>
    </row>
    <row r="6587" spans="10:11">
      <c r="J6587" s="2"/>
      <c r="K6587" s="1"/>
    </row>
    <row r="6588" spans="10:11">
      <c r="J6588" s="2"/>
      <c r="K6588" s="1"/>
    </row>
    <row r="6589" spans="10:11">
      <c r="J6589" s="2"/>
      <c r="K6589" s="1"/>
    </row>
    <row r="6590" spans="10:11">
      <c r="J6590" s="2"/>
      <c r="K6590" s="1"/>
    </row>
    <row r="6591" spans="10:11">
      <c r="J6591" s="2"/>
      <c r="K6591" s="1"/>
    </row>
    <row r="6592" spans="10:11">
      <c r="J6592" s="2"/>
      <c r="K6592" s="1"/>
    </row>
    <row r="6593" spans="10:11">
      <c r="J6593" s="2"/>
      <c r="K6593" s="1"/>
    </row>
    <row r="6594" spans="10:11">
      <c r="J6594" s="2"/>
      <c r="K6594" s="1"/>
    </row>
    <row r="6595" spans="10:11">
      <c r="J6595" s="2"/>
      <c r="K6595" s="1"/>
    </row>
    <row r="6596" spans="10:11">
      <c r="J6596" s="2"/>
      <c r="K6596" s="1"/>
    </row>
    <row r="6597" spans="10:11">
      <c r="J6597" s="2"/>
      <c r="K6597" s="1"/>
    </row>
    <row r="6598" spans="10:11">
      <c r="J6598" s="2"/>
      <c r="K6598" s="1"/>
    </row>
    <row r="6599" spans="10:11">
      <c r="J6599" s="2"/>
      <c r="K6599" s="1"/>
    </row>
    <row r="6600" spans="10:11">
      <c r="J6600" s="2"/>
      <c r="K6600" s="1"/>
    </row>
    <row r="6601" spans="10:11">
      <c r="J6601" s="2"/>
      <c r="K6601" s="1"/>
    </row>
    <row r="6602" spans="10:11">
      <c r="J6602" s="2"/>
      <c r="K6602" s="1"/>
    </row>
    <row r="6603" spans="10:11">
      <c r="J6603" s="2"/>
      <c r="K6603" s="1"/>
    </row>
    <row r="6604" spans="10:11">
      <c r="J6604" s="2"/>
      <c r="K6604" s="1"/>
    </row>
    <row r="6605" spans="10:11">
      <c r="J6605" s="2"/>
      <c r="K6605" s="1"/>
    </row>
    <row r="6606" spans="10:11">
      <c r="J6606" s="2"/>
      <c r="K6606" s="1"/>
    </row>
    <row r="6607" spans="10:11">
      <c r="J6607" s="2"/>
      <c r="K6607" s="1"/>
    </row>
    <row r="6608" spans="10:11">
      <c r="J6608" s="2"/>
      <c r="K6608" s="1"/>
    </row>
    <row r="6609" spans="10:11">
      <c r="J6609" s="2"/>
      <c r="K6609" s="1"/>
    </row>
    <row r="6610" spans="10:11">
      <c r="J6610" s="2"/>
      <c r="K6610" s="1"/>
    </row>
    <row r="6611" spans="10:11">
      <c r="J6611" s="2"/>
      <c r="K6611" s="1"/>
    </row>
    <row r="6612" spans="10:11">
      <c r="J6612" s="2"/>
      <c r="K6612" s="1"/>
    </row>
    <row r="6613" spans="10:11">
      <c r="J6613" s="2"/>
      <c r="K6613" s="1"/>
    </row>
    <row r="6614" spans="10:11">
      <c r="J6614" s="2"/>
      <c r="K6614" s="1"/>
    </row>
    <row r="6615" spans="10:11">
      <c r="J6615" s="2"/>
      <c r="K6615" s="1"/>
    </row>
    <row r="6616" spans="10:11">
      <c r="J6616" s="2"/>
      <c r="K6616" s="1"/>
    </row>
    <row r="6617" spans="10:11">
      <c r="J6617" s="2"/>
      <c r="K6617" s="1"/>
    </row>
    <row r="6618" spans="10:11">
      <c r="J6618" s="2"/>
      <c r="K6618" s="1"/>
    </row>
    <row r="6619" spans="10:11">
      <c r="J6619" s="2"/>
      <c r="K6619" s="1"/>
    </row>
    <row r="6620" spans="10:11">
      <c r="J6620" s="2"/>
      <c r="K6620" s="1"/>
    </row>
    <row r="6621" spans="10:11">
      <c r="J6621" s="2"/>
      <c r="K6621" s="1"/>
    </row>
    <row r="6622" spans="10:11">
      <c r="J6622" s="2"/>
      <c r="K6622" s="1"/>
    </row>
    <row r="6623" spans="10:11">
      <c r="J6623" s="2"/>
      <c r="K6623" s="1"/>
    </row>
    <row r="6624" spans="10:11">
      <c r="J6624" s="2"/>
      <c r="K6624" s="1"/>
    </row>
    <row r="6625" spans="10:11">
      <c r="J6625" s="2"/>
      <c r="K6625" s="1"/>
    </row>
    <row r="6626" spans="10:11">
      <c r="J6626" s="2"/>
      <c r="K6626" s="1"/>
    </row>
    <row r="6627" spans="10:11">
      <c r="J6627" s="2"/>
      <c r="K6627" s="1"/>
    </row>
    <row r="6628" spans="10:11">
      <c r="J6628" s="2"/>
      <c r="K6628" s="1"/>
    </row>
    <row r="6629" spans="10:11">
      <c r="J6629" s="2"/>
      <c r="K6629" s="1"/>
    </row>
    <row r="6630" spans="10:11">
      <c r="J6630" s="2"/>
      <c r="K6630" s="1"/>
    </row>
    <row r="6631" spans="10:11">
      <c r="J6631" s="2"/>
      <c r="K6631" s="1"/>
    </row>
    <row r="6632" spans="10:11">
      <c r="J6632" s="2"/>
      <c r="K6632" s="1"/>
    </row>
    <row r="6633" spans="10:11">
      <c r="J6633" s="2"/>
      <c r="K6633" s="1"/>
    </row>
    <row r="6634" spans="10:11">
      <c r="J6634" s="2"/>
      <c r="K6634" s="1"/>
    </row>
    <row r="6635" spans="10:11">
      <c r="J6635" s="2"/>
      <c r="K6635" s="1"/>
    </row>
    <row r="6636" spans="10:11">
      <c r="J6636" s="2"/>
      <c r="K6636" s="1"/>
    </row>
    <row r="6637" spans="10:11">
      <c r="J6637" s="2"/>
      <c r="K6637" s="1"/>
    </row>
    <row r="6638" spans="10:11">
      <c r="J6638" s="2"/>
      <c r="K6638" s="1"/>
    </row>
    <row r="6639" spans="10:11">
      <c r="J6639" s="2"/>
      <c r="K6639" s="1"/>
    </row>
    <row r="6640" spans="10:11">
      <c r="J6640" s="2"/>
      <c r="K6640" s="1"/>
    </row>
    <row r="6641" spans="10:11">
      <c r="J6641" s="2"/>
      <c r="K6641" s="1"/>
    </row>
    <row r="6642" spans="10:11">
      <c r="J6642" s="2"/>
      <c r="K6642" s="1"/>
    </row>
    <row r="6643" spans="10:11">
      <c r="J6643" s="2"/>
      <c r="K6643" s="1"/>
    </row>
    <row r="6644" spans="10:11">
      <c r="J6644" s="2"/>
      <c r="K6644" s="1"/>
    </row>
    <row r="6645" spans="10:11">
      <c r="J6645" s="2"/>
      <c r="K6645" s="1"/>
    </row>
    <row r="6646" spans="10:11">
      <c r="J6646" s="2"/>
      <c r="K6646" s="1"/>
    </row>
    <row r="6647" spans="10:11">
      <c r="J6647" s="2"/>
      <c r="K6647" s="1"/>
    </row>
    <row r="6648" spans="10:11">
      <c r="J6648" s="2"/>
      <c r="K6648" s="1"/>
    </row>
    <row r="6649" spans="10:11">
      <c r="J6649" s="2"/>
      <c r="K6649" s="1"/>
    </row>
    <row r="6650" spans="10:11">
      <c r="J6650" s="2"/>
      <c r="K6650" s="1"/>
    </row>
    <row r="6651" spans="10:11">
      <c r="J6651" s="2"/>
      <c r="K6651" s="1"/>
    </row>
    <row r="6652" spans="10:11">
      <c r="J6652" s="2"/>
      <c r="K6652" s="1"/>
    </row>
    <row r="6653" spans="10:11">
      <c r="J6653" s="2"/>
      <c r="K6653" s="1"/>
    </row>
    <row r="6654" spans="10:11">
      <c r="J6654" s="2"/>
      <c r="K6654" s="1"/>
    </row>
    <row r="6655" spans="10:11">
      <c r="J6655" s="2"/>
      <c r="K6655" s="1"/>
    </row>
    <row r="6656" spans="10:11">
      <c r="J6656" s="2"/>
      <c r="K6656" s="1"/>
    </row>
    <row r="6657" spans="10:11">
      <c r="J6657" s="2"/>
      <c r="K6657" s="1"/>
    </row>
    <row r="6658" spans="10:11">
      <c r="J6658" s="2"/>
      <c r="K6658" s="1"/>
    </row>
    <row r="6659" spans="10:11">
      <c r="J6659" s="2"/>
      <c r="K6659" s="1"/>
    </row>
    <row r="6660" spans="10:11">
      <c r="J6660" s="2"/>
      <c r="K6660" s="1"/>
    </row>
    <row r="6661" spans="10:11">
      <c r="J6661" s="2"/>
      <c r="K6661" s="1"/>
    </row>
    <row r="6662" spans="10:11">
      <c r="J6662" s="2"/>
      <c r="K6662" s="1"/>
    </row>
    <row r="6663" spans="10:11">
      <c r="J6663" s="2"/>
      <c r="K6663" s="1"/>
    </row>
    <row r="6664" spans="10:11">
      <c r="J6664" s="2"/>
      <c r="K6664" s="1"/>
    </row>
    <row r="6665" spans="10:11">
      <c r="J6665" s="2"/>
      <c r="K6665" s="1"/>
    </row>
    <row r="6666" spans="10:11">
      <c r="J6666" s="2"/>
      <c r="K6666" s="1"/>
    </row>
    <row r="6667" spans="10:11">
      <c r="J6667" s="2"/>
      <c r="K6667" s="1"/>
    </row>
    <row r="6668" spans="10:11">
      <c r="J6668" s="2"/>
      <c r="K6668" s="1"/>
    </row>
    <row r="6669" spans="10:11">
      <c r="J6669" s="2"/>
      <c r="K6669" s="1"/>
    </row>
    <row r="6670" spans="10:11">
      <c r="J6670" s="2"/>
      <c r="K6670" s="1"/>
    </row>
    <row r="6671" spans="10:11">
      <c r="J6671" s="2"/>
      <c r="K6671" s="1"/>
    </row>
    <row r="6672" spans="10:11">
      <c r="J6672" s="2"/>
      <c r="K6672" s="1"/>
    </row>
    <row r="6673" spans="10:11">
      <c r="J6673" s="2"/>
      <c r="K6673" s="1"/>
    </row>
    <row r="6674" spans="10:11">
      <c r="J6674" s="2"/>
      <c r="K6674" s="1"/>
    </row>
    <row r="6675" spans="10:11">
      <c r="J6675" s="2"/>
      <c r="K6675" s="1"/>
    </row>
    <row r="6676" spans="10:11">
      <c r="J6676" s="2"/>
      <c r="K6676" s="1"/>
    </row>
    <row r="6677" spans="10:11">
      <c r="J6677" s="2"/>
      <c r="K6677" s="1"/>
    </row>
    <row r="6678" spans="10:11">
      <c r="J6678" s="2"/>
      <c r="K6678" s="1"/>
    </row>
    <row r="6679" spans="10:11">
      <c r="J6679" s="2"/>
      <c r="K6679" s="1"/>
    </row>
    <row r="6680" spans="10:11">
      <c r="J6680" s="2"/>
      <c r="K6680" s="1"/>
    </row>
    <row r="6681" spans="10:11">
      <c r="J6681" s="2"/>
      <c r="K6681" s="1"/>
    </row>
    <row r="6682" spans="10:11">
      <c r="J6682" s="2"/>
      <c r="K6682" s="1"/>
    </row>
    <row r="6683" spans="10:11">
      <c r="J6683" s="2"/>
      <c r="K6683" s="1"/>
    </row>
    <row r="6684" spans="10:11">
      <c r="J6684" s="2"/>
      <c r="K6684" s="1"/>
    </row>
    <row r="6685" spans="10:11">
      <c r="J6685" s="2"/>
      <c r="K6685" s="1"/>
    </row>
    <row r="6686" spans="10:11">
      <c r="J6686" s="2"/>
      <c r="K6686" s="1"/>
    </row>
    <row r="6687" spans="10:11">
      <c r="J6687" s="2"/>
      <c r="K6687" s="1"/>
    </row>
    <row r="6688" spans="10:11">
      <c r="J6688" s="2"/>
      <c r="K6688" s="1"/>
    </row>
    <row r="6689" spans="10:11">
      <c r="J6689" s="2"/>
      <c r="K6689" s="1"/>
    </row>
    <row r="6690" spans="10:11">
      <c r="J6690" s="2"/>
      <c r="K6690" s="1"/>
    </row>
    <row r="6691" spans="10:11">
      <c r="J6691" s="2"/>
      <c r="K6691" s="1"/>
    </row>
    <row r="6692" spans="10:11">
      <c r="J6692" s="2"/>
      <c r="K6692" s="1"/>
    </row>
    <row r="6693" spans="10:11">
      <c r="J6693" s="2"/>
      <c r="K6693" s="1"/>
    </row>
    <row r="6694" spans="10:11">
      <c r="J6694" s="2"/>
      <c r="K6694" s="1"/>
    </row>
    <row r="6695" spans="10:11">
      <c r="J6695" s="2"/>
      <c r="K6695" s="1"/>
    </row>
    <row r="6696" spans="10:11">
      <c r="J6696" s="2"/>
      <c r="K6696" s="1"/>
    </row>
    <row r="6697" spans="10:11">
      <c r="J6697" s="2"/>
      <c r="K6697" s="1"/>
    </row>
    <row r="6698" spans="10:11">
      <c r="J6698" s="2"/>
      <c r="K6698" s="1"/>
    </row>
    <row r="6699" spans="10:11">
      <c r="J6699" s="2"/>
      <c r="K6699" s="1"/>
    </row>
    <row r="6700" spans="10:11">
      <c r="J6700" s="2"/>
      <c r="K6700" s="1"/>
    </row>
    <row r="6701" spans="10:11">
      <c r="J6701" s="2"/>
      <c r="K6701" s="1"/>
    </row>
    <row r="6702" spans="10:11">
      <c r="J6702" s="2"/>
      <c r="K6702" s="1"/>
    </row>
    <row r="6703" spans="10:11">
      <c r="J6703" s="2"/>
      <c r="K6703" s="1"/>
    </row>
    <row r="6704" spans="10:11">
      <c r="J6704" s="2"/>
      <c r="K6704" s="1"/>
    </row>
    <row r="6705" spans="10:11">
      <c r="J6705" s="2"/>
      <c r="K6705" s="1"/>
    </row>
    <row r="6706" spans="10:11">
      <c r="J6706" s="2"/>
      <c r="K6706" s="1"/>
    </row>
    <row r="6707" spans="10:11">
      <c r="J6707" s="2"/>
      <c r="K6707" s="1"/>
    </row>
    <row r="6708" spans="10:11">
      <c r="J6708" s="2"/>
      <c r="K6708" s="1"/>
    </row>
    <row r="6709" spans="10:11">
      <c r="J6709" s="2"/>
      <c r="K6709" s="1"/>
    </row>
    <row r="6710" spans="10:11">
      <c r="J6710" s="2"/>
      <c r="K6710" s="1"/>
    </row>
    <row r="6711" spans="10:11">
      <c r="J6711" s="2"/>
      <c r="K6711" s="1"/>
    </row>
    <row r="6712" spans="10:11">
      <c r="J6712" s="2"/>
      <c r="K6712" s="1"/>
    </row>
    <row r="6713" spans="10:11">
      <c r="J6713" s="2"/>
      <c r="K6713" s="1"/>
    </row>
    <row r="6714" spans="10:11">
      <c r="J6714" s="2"/>
      <c r="K6714" s="1"/>
    </row>
    <row r="6715" spans="10:11">
      <c r="J6715" s="2"/>
      <c r="K6715" s="1"/>
    </row>
    <row r="6716" spans="10:11">
      <c r="J6716" s="2"/>
      <c r="K6716" s="1"/>
    </row>
    <row r="6717" spans="10:11">
      <c r="J6717" s="2"/>
      <c r="K6717" s="1"/>
    </row>
    <row r="6718" spans="10:11">
      <c r="J6718" s="2"/>
      <c r="K6718" s="1"/>
    </row>
    <row r="6719" spans="10:11">
      <c r="J6719" s="2"/>
      <c r="K6719" s="1"/>
    </row>
    <row r="6720" spans="10:11">
      <c r="J6720" s="2"/>
      <c r="K6720" s="1"/>
    </row>
    <row r="6721" spans="10:11">
      <c r="J6721" s="2"/>
      <c r="K6721" s="1"/>
    </row>
    <row r="6722" spans="10:11">
      <c r="J6722" s="2"/>
      <c r="K6722" s="1"/>
    </row>
    <row r="6723" spans="10:11">
      <c r="J6723" s="2"/>
      <c r="K6723" s="1"/>
    </row>
    <row r="6724" spans="10:11">
      <c r="J6724" s="2"/>
      <c r="K6724" s="1"/>
    </row>
    <row r="6725" spans="10:11">
      <c r="J6725" s="2"/>
      <c r="K6725" s="1"/>
    </row>
    <row r="6726" spans="10:11">
      <c r="J6726" s="2"/>
      <c r="K6726" s="1"/>
    </row>
    <row r="6727" spans="10:11">
      <c r="J6727" s="2"/>
      <c r="K6727" s="1"/>
    </row>
    <row r="6728" spans="10:11">
      <c r="J6728" s="2"/>
      <c r="K6728" s="1"/>
    </row>
    <row r="6729" spans="10:11">
      <c r="J6729" s="2"/>
      <c r="K6729" s="1"/>
    </row>
    <row r="6730" spans="10:11">
      <c r="J6730" s="2"/>
      <c r="K6730" s="1"/>
    </row>
    <row r="6731" spans="10:11">
      <c r="J6731" s="2"/>
      <c r="K6731" s="1"/>
    </row>
    <row r="6732" spans="10:11">
      <c r="J6732" s="2"/>
      <c r="K6732" s="1"/>
    </row>
    <row r="6733" spans="10:11">
      <c r="J6733" s="2"/>
      <c r="K6733" s="1"/>
    </row>
    <row r="6734" spans="10:11">
      <c r="J6734" s="2"/>
      <c r="K6734" s="1"/>
    </row>
    <row r="6735" spans="10:11">
      <c r="J6735" s="2"/>
      <c r="K6735" s="1"/>
    </row>
    <row r="6736" spans="10:11">
      <c r="J6736" s="2"/>
      <c r="K6736" s="1"/>
    </row>
    <row r="6737" spans="10:11">
      <c r="J6737" s="2"/>
      <c r="K6737" s="1"/>
    </row>
    <row r="6738" spans="10:11">
      <c r="J6738" s="2"/>
      <c r="K6738" s="1"/>
    </row>
    <row r="6739" spans="10:11">
      <c r="J6739" s="2"/>
      <c r="K6739" s="1"/>
    </row>
    <row r="6740" spans="10:11">
      <c r="J6740" s="2"/>
      <c r="K6740" s="1"/>
    </row>
    <row r="6741" spans="10:11">
      <c r="J6741" s="2"/>
      <c r="K6741" s="1"/>
    </row>
    <row r="6742" spans="10:11">
      <c r="J6742" s="2"/>
      <c r="K6742" s="1"/>
    </row>
    <row r="6743" spans="10:11">
      <c r="J6743" s="2"/>
      <c r="K6743" s="1"/>
    </row>
    <row r="6744" spans="10:11">
      <c r="J6744" s="2"/>
      <c r="K6744" s="1"/>
    </row>
    <row r="6745" spans="10:11">
      <c r="J6745" s="2"/>
      <c r="K6745" s="1"/>
    </row>
    <row r="6746" spans="10:11">
      <c r="J6746" s="2"/>
      <c r="K6746" s="1"/>
    </row>
    <row r="6747" spans="10:11">
      <c r="J6747" s="2"/>
      <c r="K6747" s="1"/>
    </row>
    <row r="6748" spans="10:11">
      <c r="J6748" s="2"/>
      <c r="K6748" s="1"/>
    </row>
    <row r="6749" spans="10:11">
      <c r="J6749" s="2"/>
      <c r="K6749" s="1"/>
    </row>
    <row r="6750" spans="10:11">
      <c r="J6750" s="2"/>
      <c r="K6750" s="1"/>
    </row>
    <row r="6751" spans="10:11">
      <c r="J6751" s="2"/>
      <c r="K6751" s="1"/>
    </row>
    <row r="6752" spans="10:11">
      <c r="J6752" s="2"/>
      <c r="K6752" s="1"/>
    </row>
    <row r="6753" spans="10:11">
      <c r="J6753" s="2"/>
      <c r="K6753" s="1"/>
    </row>
    <row r="6754" spans="10:11">
      <c r="J6754" s="2"/>
      <c r="K6754" s="1"/>
    </row>
    <row r="6755" spans="10:11">
      <c r="J6755" s="2"/>
      <c r="K6755" s="1"/>
    </row>
    <row r="6756" spans="10:11">
      <c r="J6756" s="2"/>
      <c r="K6756" s="1"/>
    </row>
    <row r="6757" spans="10:11">
      <c r="J6757" s="2"/>
      <c r="K6757" s="1"/>
    </row>
    <row r="6758" spans="10:11">
      <c r="J6758" s="2"/>
      <c r="K6758" s="1"/>
    </row>
    <row r="6759" spans="10:11">
      <c r="J6759" s="2"/>
      <c r="K6759" s="1"/>
    </row>
    <row r="6760" spans="10:11">
      <c r="J6760" s="2"/>
      <c r="K6760" s="1"/>
    </row>
    <row r="6761" spans="10:11">
      <c r="J6761" s="2"/>
      <c r="K6761" s="1"/>
    </row>
    <row r="6762" spans="10:11">
      <c r="J6762" s="2"/>
      <c r="K6762" s="1"/>
    </row>
    <row r="6763" spans="10:11">
      <c r="J6763" s="2"/>
      <c r="K6763" s="1"/>
    </row>
    <row r="6764" spans="10:11">
      <c r="J6764" s="2"/>
      <c r="K6764" s="1"/>
    </row>
    <row r="6765" spans="10:11">
      <c r="J6765" s="2"/>
      <c r="K6765" s="1"/>
    </row>
    <row r="6766" spans="10:11">
      <c r="J6766" s="2"/>
      <c r="K6766" s="1"/>
    </row>
    <row r="6767" spans="10:11">
      <c r="J6767" s="2"/>
      <c r="K6767" s="1"/>
    </row>
    <row r="6768" spans="10:11">
      <c r="J6768" s="2"/>
      <c r="K6768" s="1"/>
    </row>
    <row r="6769" spans="10:11">
      <c r="J6769" s="2"/>
      <c r="K6769" s="1"/>
    </row>
    <row r="6770" spans="10:11">
      <c r="J6770" s="2"/>
      <c r="K6770" s="1"/>
    </row>
    <row r="6771" spans="10:11">
      <c r="J6771" s="2"/>
      <c r="K6771" s="1"/>
    </row>
    <row r="6772" spans="10:11">
      <c r="J6772" s="2"/>
      <c r="K6772" s="1"/>
    </row>
    <row r="6773" spans="10:11">
      <c r="J6773" s="2"/>
      <c r="K6773" s="1"/>
    </row>
    <row r="6774" spans="10:11">
      <c r="J6774" s="2"/>
      <c r="K6774" s="1"/>
    </row>
    <row r="6775" spans="10:11">
      <c r="J6775" s="2"/>
      <c r="K6775" s="1"/>
    </row>
    <row r="6776" spans="10:11">
      <c r="J6776" s="2"/>
      <c r="K6776" s="1"/>
    </row>
    <row r="6777" spans="10:11">
      <c r="J6777" s="2"/>
      <c r="K6777" s="1"/>
    </row>
    <row r="6778" spans="10:11">
      <c r="J6778" s="2"/>
      <c r="K6778" s="1"/>
    </row>
    <row r="6779" spans="10:11">
      <c r="J6779" s="2"/>
      <c r="K6779" s="1"/>
    </row>
    <row r="6780" spans="10:11">
      <c r="J6780" s="2"/>
      <c r="K6780" s="1"/>
    </row>
    <row r="6781" spans="10:11">
      <c r="J6781" s="2"/>
      <c r="K6781" s="1"/>
    </row>
    <row r="6782" spans="10:11">
      <c r="J6782" s="2"/>
      <c r="K6782" s="1"/>
    </row>
    <row r="6783" spans="10:11">
      <c r="J6783" s="2"/>
      <c r="K6783" s="1"/>
    </row>
    <row r="6784" spans="10:11">
      <c r="J6784" s="2"/>
      <c r="K6784" s="1"/>
    </row>
    <row r="6785" spans="10:11">
      <c r="J6785" s="2"/>
      <c r="K6785" s="1"/>
    </row>
    <row r="6786" spans="10:11">
      <c r="J6786" s="2"/>
      <c r="K6786" s="1"/>
    </row>
    <row r="6787" spans="10:11">
      <c r="J6787" s="2"/>
      <c r="K6787" s="1"/>
    </row>
    <row r="6788" spans="10:11">
      <c r="J6788" s="2"/>
      <c r="K6788" s="1"/>
    </row>
    <row r="6789" spans="10:11">
      <c r="J6789" s="2"/>
      <c r="K6789" s="1"/>
    </row>
    <row r="6790" spans="10:11">
      <c r="J6790" s="2"/>
      <c r="K6790" s="1"/>
    </row>
    <row r="6791" spans="10:11">
      <c r="J6791" s="2"/>
      <c r="K6791" s="1"/>
    </row>
    <row r="6792" spans="10:11">
      <c r="J6792" s="2"/>
      <c r="K6792" s="1"/>
    </row>
    <row r="6793" spans="10:11">
      <c r="J6793" s="2"/>
      <c r="K6793" s="1"/>
    </row>
    <row r="6794" spans="10:11">
      <c r="J6794" s="2"/>
      <c r="K6794" s="1"/>
    </row>
    <row r="6795" spans="10:11">
      <c r="J6795" s="2"/>
      <c r="K6795" s="1"/>
    </row>
    <row r="6796" spans="10:11">
      <c r="J6796" s="2"/>
      <c r="K6796" s="1"/>
    </row>
    <row r="6797" spans="10:11">
      <c r="J6797" s="2"/>
      <c r="K6797" s="1"/>
    </row>
    <row r="6798" spans="10:11">
      <c r="J6798" s="2"/>
      <c r="K6798" s="1"/>
    </row>
    <row r="6799" spans="10:11">
      <c r="J6799" s="2"/>
      <c r="K6799" s="1"/>
    </row>
    <row r="6800" spans="10:11">
      <c r="J6800" s="2"/>
      <c r="K6800" s="1"/>
    </row>
    <row r="6801" spans="10:11">
      <c r="J6801" s="2"/>
      <c r="K6801" s="1"/>
    </row>
    <row r="6802" spans="10:11">
      <c r="J6802" s="2"/>
      <c r="K6802" s="1"/>
    </row>
    <row r="6803" spans="10:11">
      <c r="J6803" s="2"/>
      <c r="K6803" s="1"/>
    </row>
    <row r="6804" spans="10:11">
      <c r="J6804" s="2"/>
      <c r="K6804" s="1"/>
    </row>
    <row r="6805" spans="10:11">
      <c r="J6805" s="2"/>
      <c r="K6805" s="1"/>
    </row>
    <row r="6806" spans="10:11">
      <c r="J6806" s="2"/>
      <c r="K6806" s="1"/>
    </row>
    <row r="6807" spans="10:11">
      <c r="J6807" s="2"/>
      <c r="K6807" s="1"/>
    </row>
    <row r="6808" spans="10:11">
      <c r="J6808" s="2"/>
      <c r="K6808" s="1"/>
    </row>
    <row r="6809" spans="10:11">
      <c r="J6809" s="2"/>
      <c r="K6809" s="1"/>
    </row>
    <row r="6810" spans="10:11">
      <c r="J6810" s="2"/>
      <c r="K6810" s="1"/>
    </row>
    <row r="6811" spans="10:11">
      <c r="J6811" s="2"/>
      <c r="K6811" s="1"/>
    </row>
    <row r="6812" spans="10:11">
      <c r="J6812" s="2"/>
      <c r="K6812" s="1"/>
    </row>
    <row r="6813" spans="10:11">
      <c r="J6813" s="2"/>
      <c r="K6813" s="1"/>
    </row>
    <row r="6814" spans="10:11">
      <c r="J6814" s="2"/>
      <c r="K6814" s="1"/>
    </row>
    <row r="6815" spans="10:11">
      <c r="J6815" s="2"/>
      <c r="K6815" s="1"/>
    </row>
    <row r="6816" spans="10:11">
      <c r="J6816" s="2"/>
      <c r="K6816" s="1"/>
    </row>
    <row r="6817" spans="10:11">
      <c r="J6817" s="2"/>
      <c r="K6817" s="1"/>
    </row>
    <row r="6818" spans="10:11">
      <c r="J6818" s="2"/>
      <c r="K6818" s="1"/>
    </row>
    <row r="6819" spans="10:11">
      <c r="J6819" s="2"/>
      <c r="K6819" s="1"/>
    </row>
    <row r="6820" spans="10:11">
      <c r="J6820" s="2"/>
      <c r="K6820" s="1"/>
    </row>
    <row r="6821" spans="10:11">
      <c r="J6821" s="2"/>
      <c r="K6821" s="1"/>
    </row>
    <row r="6822" spans="10:11">
      <c r="J6822" s="2"/>
      <c r="K6822" s="1"/>
    </row>
    <row r="6823" spans="10:11">
      <c r="J6823" s="2"/>
      <c r="K6823" s="1"/>
    </row>
    <row r="6824" spans="10:11">
      <c r="J6824" s="2"/>
      <c r="K6824" s="1"/>
    </row>
    <row r="6825" spans="10:11">
      <c r="J6825" s="2"/>
      <c r="K6825" s="1"/>
    </row>
    <row r="6826" spans="10:11">
      <c r="J6826" s="2"/>
      <c r="K6826" s="1"/>
    </row>
    <row r="6827" spans="10:11">
      <c r="J6827" s="2"/>
      <c r="K6827" s="1"/>
    </row>
    <row r="6828" spans="10:11">
      <c r="J6828" s="2"/>
      <c r="K6828" s="1"/>
    </row>
    <row r="6829" spans="10:11">
      <c r="J6829" s="2"/>
      <c r="K6829" s="1"/>
    </row>
    <row r="6830" spans="10:11">
      <c r="J6830" s="2"/>
      <c r="K6830" s="1"/>
    </row>
    <row r="6831" spans="10:11">
      <c r="J6831" s="2"/>
      <c r="K6831" s="1"/>
    </row>
    <row r="6832" spans="10:11">
      <c r="J6832" s="2"/>
      <c r="K6832" s="1"/>
    </row>
    <row r="6833" spans="10:11">
      <c r="J6833" s="2"/>
      <c r="K6833" s="1"/>
    </row>
    <row r="6834" spans="10:11">
      <c r="J6834" s="2"/>
      <c r="K6834" s="1"/>
    </row>
    <row r="6835" spans="10:11">
      <c r="J6835" s="2"/>
      <c r="K6835" s="1"/>
    </row>
    <row r="6836" spans="10:11">
      <c r="J6836" s="2"/>
      <c r="K6836" s="1"/>
    </row>
    <row r="6837" spans="10:11">
      <c r="J6837" s="2"/>
      <c r="K6837" s="1"/>
    </row>
    <row r="6838" spans="10:11">
      <c r="J6838" s="2"/>
      <c r="K6838" s="1"/>
    </row>
    <row r="6839" spans="10:11">
      <c r="J6839" s="2"/>
      <c r="K6839" s="1"/>
    </row>
    <row r="6840" spans="10:11">
      <c r="J6840" s="2"/>
      <c r="K6840" s="1"/>
    </row>
    <row r="6841" spans="10:11">
      <c r="J6841" s="2"/>
      <c r="K6841" s="1"/>
    </row>
    <row r="6842" spans="10:11">
      <c r="J6842" s="2"/>
      <c r="K6842" s="1"/>
    </row>
    <row r="6843" spans="10:11">
      <c r="J6843" s="2"/>
      <c r="K6843" s="1"/>
    </row>
    <row r="6844" spans="10:11">
      <c r="J6844" s="2"/>
      <c r="K6844" s="1"/>
    </row>
    <row r="6845" spans="10:11">
      <c r="J6845" s="2"/>
      <c r="K6845" s="1"/>
    </row>
    <row r="6846" spans="10:11">
      <c r="J6846" s="2"/>
      <c r="K6846" s="1"/>
    </row>
    <row r="6847" spans="10:11">
      <c r="J6847" s="2"/>
      <c r="K6847" s="1"/>
    </row>
    <row r="6848" spans="10:11">
      <c r="J6848" s="2"/>
      <c r="K6848" s="1"/>
    </row>
    <row r="6849" spans="10:11">
      <c r="J6849" s="2"/>
      <c r="K6849" s="1"/>
    </row>
    <row r="6850" spans="10:11">
      <c r="J6850" s="2"/>
      <c r="K6850" s="1"/>
    </row>
    <row r="6851" spans="10:11">
      <c r="J6851" s="2"/>
      <c r="K6851" s="1"/>
    </row>
    <row r="6852" spans="10:11">
      <c r="J6852" s="2"/>
      <c r="K6852" s="1"/>
    </row>
    <row r="6853" spans="10:11">
      <c r="J6853" s="2"/>
      <c r="K6853" s="1"/>
    </row>
    <row r="6854" spans="10:11">
      <c r="J6854" s="2"/>
      <c r="K6854" s="1"/>
    </row>
    <row r="6855" spans="10:11">
      <c r="J6855" s="2"/>
      <c r="K6855" s="1"/>
    </row>
    <row r="6856" spans="10:11">
      <c r="J6856" s="2"/>
      <c r="K6856" s="1"/>
    </row>
    <row r="6857" spans="10:11">
      <c r="J6857" s="2"/>
      <c r="K6857" s="1"/>
    </row>
    <row r="6858" spans="10:11">
      <c r="J6858" s="2"/>
      <c r="K6858" s="1"/>
    </row>
    <row r="6859" spans="10:11">
      <c r="J6859" s="2"/>
      <c r="K6859" s="1"/>
    </row>
    <row r="6860" spans="10:11">
      <c r="J6860" s="2"/>
      <c r="K6860" s="1"/>
    </row>
    <row r="6861" spans="10:11">
      <c r="J6861" s="2"/>
      <c r="K6861" s="1"/>
    </row>
    <row r="6862" spans="10:11">
      <c r="J6862" s="2"/>
      <c r="K6862" s="1"/>
    </row>
    <row r="6863" spans="10:11">
      <c r="J6863" s="2"/>
      <c r="K6863" s="1"/>
    </row>
    <row r="6864" spans="10:11">
      <c r="J6864" s="2"/>
      <c r="K6864" s="1"/>
    </row>
    <row r="6865" spans="10:11">
      <c r="J6865" s="2"/>
      <c r="K6865" s="1"/>
    </row>
    <row r="6866" spans="10:11">
      <c r="J6866" s="2"/>
      <c r="K6866" s="1"/>
    </row>
    <row r="6867" spans="10:11">
      <c r="J6867" s="2"/>
      <c r="K6867" s="1"/>
    </row>
    <row r="6868" spans="10:11">
      <c r="J6868" s="2"/>
      <c r="K6868" s="1"/>
    </row>
    <row r="6869" spans="10:11">
      <c r="J6869" s="2"/>
      <c r="K6869" s="1"/>
    </row>
    <row r="6870" spans="10:11">
      <c r="J6870" s="2"/>
      <c r="K6870" s="1"/>
    </row>
    <row r="6871" spans="10:11">
      <c r="J6871" s="2"/>
      <c r="K6871" s="1"/>
    </row>
    <row r="6872" spans="10:11">
      <c r="J6872" s="2"/>
      <c r="K6872" s="1"/>
    </row>
    <row r="6873" spans="10:11">
      <c r="J6873" s="2"/>
      <c r="K6873" s="1"/>
    </row>
    <row r="6874" spans="10:11">
      <c r="J6874" s="2"/>
      <c r="K6874" s="1"/>
    </row>
    <row r="6875" spans="10:11">
      <c r="J6875" s="2"/>
      <c r="K6875" s="1"/>
    </row>
    <row r="6876" spans="10:11">
      <c r="J6876" s="2"/>
      <c r="K6876" s="1"/>
    </row>
    <row r="6877" spans="10:11">
      <c r="J6877" s="2"/>
      <c r="K6877" s="1"/>
    </row>
    <row r="6878" spans="10:11">
      <c r="J6878" s="2"/>
      <c r="K6878" s="1"/>
    </row>
    <row r="6879" spans="10:11">
      <c r="J6879" s="2"/>
      <c r="K6879" s="1"/>
    </row>
    <row r="6880" spans="10:11">
      <c r="J6880" s="2"/>
      <c r="K6880" s="1"/>
    </row>
    <row r="6881" spans="10:11">
      <c r="J6881" s="2"/>
      <c r="K6881" s="1"/>
    </row>
    <row r="6882" spans="10:11">
      <c r="J6882" s="2"/>
      <c r="K6882" s="1"/>
    </row>
    <row r="6883" spans="10:11">
      <c r="J6883" s="2"/>
      <c r="K6883" s="1"/>
    </row>
    <row r="6884" spans="10:11">
      <c r="J6884" s="2"/>
      <c r="K6884" s="1"/>
    </row>
    <row r="6885" spans="10:11">
      <c r="J6885" s="2"/>
      <c r="K6885" s="1"/>
    </row>
    <row r="6886" spans="10:11">
      <c r="J6886" s="2"/>
      <c r="K6886" s="1"/>
    </row>
    <row r="6887" spans="10:11">
      <c r="J6887" s="2"/>
      <c r="K6887" s="1"/>
    </row>
    <row r="6888" spans="10:11">
      <c r="J6888" s="2"/>
      <c r="K6888" s="1"/>
    </row>
    <row r="6889" spans="10:11">
      <c r="J6889" s="2"/>
      <c r="K6889" s="1"/>
    </row>
    <row r="6890" spans="10:11">
      <c r="J6890" s="2"/>
      <c r="K6890" s="1"/>
    </row>
    <row r="6891" spans="10:11">
      <c r="J6891" s="2"/>
      <c r="K6891" s="1"/>
    </row>
    <row r="6892" spans="10:11">
      <c r="J6892" s="2"/>
      <c r="K6892" s="1"/>
    </row>
    <row r="6893" spans="10:11">
      <c r="J6893" s="2"/>
      <c r="K6893" s="1"/>
    </row>
    <row r="6894" spans="10:11">
      <c r="J6894" s="2"/>
      <c r="K6894" s="1"/>
    </row>
    <row r="6895" spans="10:11">
      <c r="J6895" s="2"/>
      <c r="K6895" s="1"/>
    </row>
    <row r="6896" spans="10:11">
      <c r="J6896" s="2"/>
      <c r="K6896" s="1"/>
    </row>
    <row r="6897" spans="10:11">
      <c r="J6897" s="2"/>
      <c r="K6897" s="1"/>
    </row>
    <row r="6898" spans="10:11">
      <c r="J6898" s="2"/>
      <c r="K6898" s="1"/>
    </row>
    <row r="6899" spans="10:11">
      <c r="J6899" s="2"/>
      <c r="K6899" s="1"/>
    </row>
    <row r="6900" spans="10:11">
      <c r="J6900" s="2"/>
      <c r="K6900" s="1"/>
    </row>
    <row r="6901" spans="10:11">
      <c r="J6901" s="2"/>
      <c r="K6901" s="1"/>
    </row>
    <row r="6902" spans="10:11">
      <c r="J6902" s="2"/>
      <c r="K6902" s="1"/>
    </row>
    <row r="6903" spans="10:11">
      <c r="J6903" s="2"/>
      <c r="K6903" s="1"/>
    </row>
    <row r="6904" spans="10:11">
      <c r="J6904" s="2"/>
      <c r="K6904" s="1"/>
    </row>
    <row r="6905" spans="10:11">
      <c r="J6905" s="2"/>
      <c r="K6905" s="1"/>
    </row>
    <row r="6906" spans="10:11">
      <c r="J6906" s="2"/>
      <c r="K6906" s="1"/>
    </row>
    <row r="6907" spans="10:11">
      <c r="J6907" s="2"/>
      <c r="K6907" s="1"/>
    </row>
    <row r="6908" spans="10:11">
      <c r="J6908" s="2"/>
      <c r="K6908" s="1"/>
    </row>
    <row r="6909" spans="10:11">
      <c r="J6909" s="2"/>
      <c r="K6909" s="1"/>
    </row>
    <row r="6910" spans="10:11">
      <c r="J6910" s="2"/>
      <c r="K6910" s="1"/>
    </row>
    <row r="6911" spans="10:11">
      <c r="J6911" s="2"/>
      <c r="K6911" s="1"/>
    </row>
    <row r="6912" spans="10:11">
      <c r="J6912" s="2"/>
      <c r="K6912" s="1"/>
    </row>
    <row r="6913" spans="10:11">
      <c r="J6913" s="2"/>
      <c r="K6913" s="1"/>
    </row>
    <row r="6914" spans="10:11">
      <c r="J6914" s="2"/>
      <c r="K6914" s="1"/>
    </row>
    <row r="6915" spans="10:11">
      <c r="J6915" s="2"/>
      <c r="K6915" s="1"/>
    </row>
    <row r="6916" spans="10:11">
      <c r="J6916" s="2"/>
      <c r="K6916" s="1"/>
    </row>
    <row r="6917" spans="10:11">
      <c r="J6917" s="2"/>
      <c r="K6917" s="1"/>
    </row>
    <row r="6918" spans="10:11">
      <c r="J6918" s="2"/>
      <c r="K6918" s="1"/>
    </row>
    <row r="6919" spans="10:11">
      <c r="J6919" s="2"/>
      <c r="K6919" s="1"/>
    </row>
    <row r="6920" spans="10:11">
      <c r="J6920" s="2"/>
      <c r="K6920" s="1"/>
    </row>
    <row r="6921" spans="10:11">
      <c r="J6921" s="2"/>
      <c r="K6921" s="1"/>
    </row>
    <row r="6922" spans="10:11">
      <c r="J6922" s="2"/>
      <c r="K6922" s="1"/>
    </row>
    <row r="6923" spans="10:11">
      <c r="J6923" s="2"/>
      <c r="K6923" s="1"/>
    </row>
    <row r="6924" spans="10:11">
      <c r="J6924" s="2"/>
      <c r="K6924" s="1"/>
    </row>
    <row r="6925" spans="10:11">
      <c r="J6925" s="2"/>
      <c r="K6925" s="1"/>
    </row>
    <row r="6926" spans="10:11">
      <c r="J6926" s="2"/>
      <c r="K6926" s="1"/>
    </row>
    <row r="6927" spans="10:11">
      <c r="J6927" s="2"/>
      <c r="K6927" s="1"/>
    </row>
    <row r="6928" spans="10:11">
      <c r="J6928" s="2"/>
      <c r="K6928" s="1"/>
    </row>
    <row r="6929" spans="10:11">
      <c r="J6929" s="2"/>
      <c r="K6929" s="1"/>
    </row>
    <row r="6930" spans="10:11">
      <c r="J6930" s="2"/>
      <c r="K6930" s="1"/>
    </row>
    <row r="6931" spans="10:11">
      <c r="J6931" s="2"/>
      <c r="K6931" s="1"/>
    </row>
    <row r="6932" spans="10:11">
      <c r="J6932" s="2"/>
      <c r="K6932" s="1"/>
    </row>
    <row r="6933" spans="10:11">
      <c r="J6933" s="2"/>
      <c r="K6933" s="1"/>
    </row>
    <row r="6934" spans="10:11">
      <c r="J6934" s="2"/>
      <c r="K6934" s="1"/>
    </row>
    <row r="6935" spans="10:11">
      <c r="J6935" s="2"/>
      <c r="K6935" s="1"/>
    </row>
    <row r="6936" spans="10:11">
      <c r="J6936" s="2"/>
      <c r="K6936" s="1"/>
    </row>
    <row r="6937" spans="10:11">
      <c r="J6937" s="2"/>
      <c r="K6937" s="1"/>
    </row>
    <row r="6938" spans="10:11">
      <c r="J6938" s="2"/>
      <c r="K6938" s="1"/>
    </row>
    <row r="6939" spans="10:11">
      <c r="J6939" s="2"/>
      <c r="K6939" s="1"/>
    </row>
    <row r="6940" spans="10:11">
      <c r="J6940" s="2"/>
      <c r="K6940" s="1"/>
    </row>
    <row r="6941" spans="10:11">
      <c r="J6941" s="2"/>
      <c r="K6941" s="1"/>
    </row>
    <row r="6942" spans="10:11">
      <c r="J6942" s="2"/>
      <c r="K6942" s="1"/>
    </row>
    <row r="6943" spans="10:11">
      <c r="J6943" s="2"/>
      <c r="K6943" s="1"/>
    </row>
    <row r="6944" spans="10:11">
      <c r="J6944" s="2"/>
      <c r="K6944" s="1"/>
    </row>
    <row r="6945" spans="10:11">
      <c r="J6945" s="2"/>
      <c r="K6945" s="1"/>
    </row>
    <row r="6946" spans="10:11">
      <c r="J6946" s="2"/>
      <c r="K6946" s="1"/>
    </row>
    <row r="6947" spans="10:11">
      <c r="J6947" s="2"/>
      <c r="K6947" s="1"/>
    </row>
    <row r="6948" spans="10:11">
      <c r="J6948" s="2"/>
      <c r="K6948" s="1"/>
    </row>
    <row r="6949" spans="10:11">
      <c r="J6949" s="2"/>
      <c r="K6949" s="1"/>
    </row>
    <row r="6950" spans="10:11">
      <c r="J6950" s="2"/>
      <c r="K6950" s="1"/>
    </row>
    <row r="6951" spans="10:11">
      <c r="J6951" s="2"/>
      <c r="K6951" s="1"/>
    </row>
    <row r="6952" spans="10:11">
      <c r="J6952" s="2"/>
      <c r="K6952" s="1"/>
    </row>
    <row r="6953" spans="10:11">
      <c r="J6953" s="2"/>
      <c r="K6953" s="1"/>
    </row>
    <row r="6954" spans="10:11">
      <c r="J6954" s="2"/>
      <c r="K6954" s="1"/>
    </row>
    <row r="6955" spans="10:11">
      <c r="J6955" s="2"/>
      <c r="K6955" s="1"/>
    </row>
    <row r="6956" spans="10:11">
      <c r="J6956" s="2"/>
      <c r="K6956" s="1"/>
    </row>
    <row r="6957" spans="10:11">
      <c r="J6957" s="2"/>
      <c r="K6957" s="1"/>
    </row>
    <row r="6958" spans="10:11">
      <c r="J6958" s="2"/>
      <c r="K6958" s="1"/>
    </row>
    <row r="6959" spans="10:11">
      <c r="J6959" s="2"/>
      <c r="K6959" s="1"/>
    </row>
    <row r="6960" spans="10:11">
      <c r="J6960" s="2"/>
      <c r="K6960" s="1"/>
    </row>
    <row r="6961" spans="10:11">
      <c r="J6961" s="2"/>
      <c r="K6961" s="1"/>
    </row>
    <row r="6962" spans="10:11">
      <c r="J6962" s="2"/>
      <c r="K6962" s="1"/>
    </row>
    <row r="6963" spans="10:11">
      <c r="J6963" s="2"/>
      <c r="K6963" s="1"/>
    </row>
    <row r="6964" spans="10:11">
      <c r="J6964" s="2"/>
      <c r="K6964" s="1"/>
    </row>
    <row r="6965" spans="10:11">
      <c r="J6965" s="2"/>
      <c r="K6965" s="1"/>
    </row>
    <row r="6966" spans="10:11">
      <c r="J6966" s="2"/>
      <c r="K6966" s="1"/>
    </row>
    <row r="6967" spans="10:11">
      <c r="J6967" s="2"/>
      <c r="K6967" s="1"/>
    </row>
    <row r="6968" spans="10:11">
      <c r="J6968" s="2"/>
      <c r="K6968" s="1"/>
    </row>
    <row r="6969" spans="10:11">
      <c r="J6969" s="2"/>
      <c r="K6969" s="1"/>
    </row>
    <row r="6970" spans="10:11">
      <c r="J6970" s="2"/>
      <c r="K6970" s="1"/>
    </row>
    <row r="6971" spans="10:11">
      <c r="J6971" s="2"/>
      <c r="K6971" s="1"/>
    </row>
    <row r="6972" spans="10:11">
      <c r="J6972" s="2"/>
      <c r="K6972" s="1"/>
    </row>
    <row r="6973" spans="10:11">
      <c r="J6973" s="2"/>
      <c r="K6973" s="1"/>
    </row>
    <row r="6974" spans="10:11">
      <c r="J6974" s="2"/>
      <c r="K6974" s="1"/>
    </row>
    <row r="6975" spans="10:11">
      <c r="J6975" s="2"/>
      <c r="K6975" s="1"/>
    </row>
    <row r="6976" spans="10:11">
      <c r="J6976" s="2"/>
      <c r="K6976" s="1"/>
    </row>
    <row r="6977" spans="10:11">
      <c r="J6977" s="2"/>
      <c r="K6977" s="1"/>
    </row>
    <row r="6978" spans="10:11">
      <c r="J6978" s="2"/>
      <c r="K6978" s="1"/>
    </row>
    <row r="6979" spans="10:11">
      <c r="J6979" s="2"/>
      <c r="K6979" s="1"/>
    </row>
    <row r="6980" spans="10:11">
      <c r="J6980" s="2"/>
      <c r="K6980" s="1"/>
    </row>
    <row r="6981" spans="10:11">
      <c r="J6981" s="2"/>
      <c r="K6981" s="1"/>
    </row>
    <row r="6982" spans="10:11">
      <c r="J6982" s="2"/>
      <c r="K6982" s="1"/>
    </row>
    <row r="6983" spans="10:11">
      <c r="J6983" s="2"/>
      <c r="K6983" s="1"/>
    </row>
    <row r="6984" spans="10:11">
      <c r="J6984" s="2"/>
      <c r="K6984" s="1"/>
    </row>
    <row r="6985" spans="10:11">
      <c r="J6985" s="2"/>
      <c r="K6985" s="1"/>
    </row>
    <row r="6986" spans="10:11">
      <c r="J6986" s="2"/>
      <c r="K6986" s="1"/>
    </row>
    <row r="6987" spans="10:11">
      <c r="J6987" s="2"/>
      <c r="K6987" s="1"/>
    </row>
    <row r="6988" spans="10:11">
      <c r="J6988" s="2"/>
      <c r="K6988" s="1"/>
    </row>
    <row r="6989" spans="10:11">
      <c r="J6989" s="2"/>
      <c r="K6989" s="1"/>
    </row>
    <row r="6990" spans="10:11">
      <c r="J6990" s="2"/>
      <c r="K6990" s="1"/>
    </row>
    <row r="6991" spans="10:11">
      <c r="J6991" s="2"/>
      <c r="K6991" s="1"/>
    </row>
    <row r="6992" spans="10:11">
      <c r="J6992" s="2"/>
      <c r="K6992" s="1"/>
    </row>
    <row r="6993" spans="10:11">
      <c r="J6993" s="2"/>
      <c r="K6993" s="1"/>
    </row>
    <row r="6994" spans="10:11">
      <c r="J6994" s="2"/>
      <c r="K6994" s="1"/>
    </row>
    <row r="6995" spans="10:11">
      <c r="J6995" s="2"/>
      <c r="K6995" s="1"/>
    </row>
    <row r="6996" spans="10:11">
      <c r="J6996" s="2"/>
      <c r="K6996" s="1"/>
    </row>
    <row r="6997" spans="10:11">
      <c r="J6997" s="2"/>
      <c r="K6997" s="1"/>
    </row>
    <row r="6998" spans="10:11">
      <c r="J6998" s="2"/>
      <c r="K6998" s="1"/>
    </row>
    <row r="6999" spans="10:11">
      <c r="J6999" s="2"/>
      <c r="K6999" s="1"/>
    </row>
    <row r="7000" spans="10:11">
      <c r="J7000" s="2"/>
      <c r="K7000" s="1"/>
    </row>
    <row r="7001" spans="10:11">
      <c r="J7001" s="2"/>
      <c r="K7001" s="1"/>
    </row>
    <row r="7002" spans="10:11">
      <c r="J7002" s="2"/>
      <c r="K7002" s="1"/>
    </row>
    <row r="7003" spans="10:11">
      <c r="J7003" s="2"/>
      <c r="K7003" s="1"/>
    </row>
    <row r="7004" spans="10:11">
      <c r="J7004" s="2"/>
      <c r="K7004" s="1"/>
    </row>
    <row r="7005" spans="10:11">
      <c r="J7005" s="2"/>
      <c r="K7005" s="1"/>
    </row>
    <row r="7006" spans="10:11">
      <c r="J7006" s="2"/>
      <c r="K7006" s="1"/>
    </row>
    <row r="7007" spans="10:11">
      <c r="J7007" s="2"/>
      <c r="K7007" s="1"/>
    </row>
    <row r="7008" spans="10:11">
      <c r="J7008" s="2"/>
      <c r="K7008" s="1"/>
    </row>
    <row r="7009" spans="10:11">
      <c r="J7009" s="2"/>
      <c r="K7009" s="1"/>
    </row>
    <row r="7010" spans="10:11">
      <c r="J7010" s="2"/>
      <c r="K7010" s="1"/>
    </row>
    <row r="7011" spans="10:11">
      <c r="J7011" s="2"/>
      <c r="K7011" s="1"/>
    </row>
    <row r="7012" spans="10:11">
      <c r="J7012" s="2"/>
      <c r="K7012" s="1"/>
    </row>
    <row r="7013" spans="10:11">
      <c r="J7013" s="2"/>
      <c r="K7013" s="1"/>
    </row>
    <row r="7014" spans="10:11">
      <c r="J7014" s="2"/>
      <c r="K7014" s="1"/>
    </row>
    <row r="7015" spans="10:11">
      <c r="J7015" s="2"/>
      <c r="K7015" s="1"/>
    </row>
    <row r="7016" spans="10:11">
      <c r="J7016" s="2"/>
      <c r="K7016" s="1"/>
    </row>
    <row r="7017" spans="10:11">
      <c r="J7017" s="2"/>
      <c r="K7017" s="1"/>
    </row>
    <row r="7018" spans="10:11">
      <c r="J7018" s="2"/>
      <c r="K7018" s="1"/>
    </row>
    <row r="7019" spans="10:11">
      <c r="J7019" s="2"/>
      <c r="K7019" s="1"/>
    </row>
    <row r="7020" spans="10:11">
      <c r="J7020" s="2"/>
      <c r="K7020" s="1"/>
    </row>
    <row r="7021" spans="10:11">
      <c r="J7021" s="2"/>
      <c r="K7021" s="1"/>
    </row>
    <row r="7022" spans="10:11">
      <c r="J7022" s="2"/>
      <c r="K7022" s="1"/>
    </row>
    <row r="7023" spans="10:11">
      <c r="J7023" s="2"/>
      <c r="K7023" s="1"/>
    </row>
    <row r="7024" spans="10:11">
      <c r="J7024" s="2"/>
      <c r="K7024" s="1"/>
    </row>
    <row r="7025" spans="10:11">
      <c r="J7025" s="2"/>
      <c r="K7025" s="1"/>
    </row>
    <row r="7026" spans="10:11">
      <c r="J7026" s="2"/>
      <c r="K7026" s="1"/>
    </row>
    <row r="7027" spans="10:11">
      <c r="J7027" s="2"/>
      <c r="K7027" s="1"/>
    </row>
    <row r="7028" spans="10:11">
      <c r="J7028" s="2"/>
      <c r="K7028" s="1"/>
    </row>
    <row r="7029" spans="10:11">
      <c r="J7029" s="2"/>
      <c r="K7029" s="1"/>
    </row>
    <row r="7030" spans="10:11">
      <c r="J7030" s="2"/>
      <c r="K7030" s="1"/>
    </row>
    <row r="7031" spans="10:11">
      <c r="J7031" s="2"/>
      <c r="K7031" s="1"/>
    </row>
    <row r="7032" spans="10:11">
      <c r="J7032" s="2"/>
      <c r="K7032" s="1"/>
    </row>
    <row r="7033" spans="10:11">
      <c r="J7033" s="2"/>
      <c r="K7033" s="1"/>
    </row>
    <row r="7034" spans="10:11">
      <c r="J7034" s="2"/>
      <c r="K7034" s="1"/>
    </row>
    <row r="7035" spans="10:11">
      <c r="J7035" s="2"/>
      <c r="K7035" s="1"/>
    </row>
    <row r="7036" spans="10:11">
      <c r="J7036" s="2"/>
      <c r="K7036" s="1"/>
    </row>
    <row r="7037" spans="10:11">
      <c r="J7037" s="2"/>
      <c r="K7037" s="1"/>
    </row>
    <row r="7038" spans="10:11">
      <c r="J7038" s="2"/>
      <c r="K7038" s="1"/>
    </row>
    <row r="7039" spans="10:11">
      <c r="J7039" s="2"/>
      <c r="K7039" s="1"/>
    </row>
    <row r="7040" spans="10:11">
      <c r="J7040" s="2"/>
      <c r="K7040" s="1"/>
    </row>
    <row r="7041" spans="10:11">
      <c r="J7041" s="2"/>
      <c r="K7041" s="1"/>
    </row>
    <row r="7042" spans="10:11">
      <c r="J7042" s="2"/>
      <c r="K7042" s="1"/>
    </row>
    <row r="7043" spans="10:11">
      <c r="J7043" s="2"/>
      <c r="K7043" s="1"/>
    </row>
    <row r="7044" spans="10:11">
      <c r="J7044" s="2"/>
      <c r="K7044" s="1"/>
    </row>
    <row r="7045" spans="10:11">
      <c r="J7045" s="2"/>
      <c r="K7045" s="1"/>
    </row>
    <row r="7046" spans="10:11">
      <c r="J7046" s="2"/>
      <c r="K7046" s="1"/>
    </row>
    <row r="7047" spans="10:11">
      <c r="J7047" s="2"/>
      <c r="K7047" s="1"/>
    </row>
    <row r="7048" spans="10:11">
      <c r="J7048" s="2"/>
      <c r="K7048" s="1"/>
    </row>
    <row r="7049" spans="10:11">
      <c r="J7049" s="2"/>
      <c r="K7049" s="1"/>
    </row>
    <row r="7050" spans="10:11">
      <c r="J7050" s="2"/>
      <c r="K7050" s="1"/>
    </row>
    <row r="7051" spans="10:11">
      <c r="J7051" s="2"/>
      <c r="K7051" s="1"/>
    </row>
    <row r="7052" spans="10:11">
      <c r="J7052" s="2"/>
      <c r="K7052" s="1"/>
    </row>
    <row r="7053" spans="10:11">
      <c r="J7053" s="2"/>
      <c r="K7053" s="1"/>
    </row>
    <row r="7054" spans="10:11">
      <c r="J7054" s="2"/>
      <c r="K7054" s="1"/>
    </row>
    <row r="7055" spans="10:11">
      <c r="J7055" s="2"/>
      <c r="K7055" s="1"/>
    </row>
    <row r="7056" spans="10:11">
      <c r="J7056" s="2"/>
      <c r="K7056" s="1"/>
    </row>
    <row r="7057" spans="10:11">
      <c r="J7057" s="2"/>
      <c r="K7057" s="1"/>
    </row>
    <row r="7058" spans="10:11">
      <c r="J7058" s="2"/>
      <c r="K7058" s="1"/>
    </row>
    <row r="7059" spans="10:11">
      <c r="J7059" s="2"/>
      <c r="K7059" s="1"/>
    </row>
    <row r="7060" spans="10:11">
      <c r="J7060" s="2"/>
      <c r="K7060" s="1"/>
    </row>
    <row r="7061" spans="10:11">
      <c r="J7061" s="2"/>
      <c r="K7061" s="1"/>
    </row>
    <row r="7062" spans="10:11">
      <c r="J7062" s="2"/>
      <c r="K7062" s="1"/>
    </row>
    <row r="7063" spans="10:11">
      <c r="J7063" s="2"/>
      <c r="K7063" s="1"/>
    </row>
    <row r="7064" spans="10:11">
      <c r="J7064" s="2"/>
      <c r="K7064" s="1"/>
    </row>
    <row r="7065" spans="10:11">
      <c r="J7065" s="2"/>
      <c r="K7065" s="1"/>
    </row>
    <row r="7066" spans="10:11">
      <c r="J7066" s="2"/>
      <c r="K7066" s="1"/>
    </row>
    <row r="7067" spans="10:11">
      <c r="J7067" s="2"/>
      <c r="K7067" s="1"/>
    </row>
    <row r="7068" spans="10:11">
      <c r="J7068" s="2"/>
      <c r="K7068" s="1"/>
    </row>
    <row r="7069" spans="10:11">
      <c r="J7069" s="2"/>
      <c r="K7069" s="1"/>
    </row>
    <row r="7070" spans="10:11">
      <c r="J7070" s="2"/>
      <c r="K7070" s="1"/>
    </row>
    <row r="7071" spans="10:11">
      <c r="J7071" s="2"/>
      <c r="K7071" s="1"/>
    </row>
    <row r="7072" spans="10:11">
      <c r="J7072" s="2"/>
      <c r="K7072" s="1"/>
    </row>
    <row r="7073" spans="10:11">
      <c r="J7073" s="2"/>
      <c r="K7073" s="1"/>
    </row>
    <row r="7074" spans="10:11">
      <c r="J7074" s="2"/>
      <c r="K7074" s="1"/>
    </row>
    <row r="7075" spans="10:11">
      <c r="J7075" s="2"/>
      <c r="K7075" s="1"/>
    </row>
    <row r="7076" spans="10:11">
      <c r="J7076" s="2"/>
      <c r="K7076" s="1"/>
    </row>
    <row r="7077" spans="10:11">
      <c r="J7077" s="2"/>
      <c r="K7077" s="1"/>
    </row>
    <row r="7078" spans="10:11">
      <c r="J7078" s="2"/>
      <c r="K7078" s="1"/>
    </row>
    <row r="7079" spans="10:11">
      <c r="J7079" s="2"/>
      <c r="K7079" s="1"/>
    </row>
    <row r="7080" spans="10:11">
      <c r="J7080" s="2"/>
      <c r="K7080" s="1"/>
    </row>
    <row r="7081" spans="10:11">
      <c r="J7081" s="2"/>
      <c r="K7081" s="1"/>
    </row>
    <row r="7082" spans="10:11">
      <c r="J7082" s="2"/>
      <c r="K7082" s="1"/>
    </row>
    <row r="7083" spans="10:11">
      <c r="J7083" s="2"/>
      <c r="K7083" s="1"/>
    </row>
    <row r="7084" spans="10:11">
      <c r="J7084" s="2"/>
      <c r="K7084" s="1"/>
    </row>
    <row r="7085" spans="10:11">
      <c r="J7085" s="2"/>
      <c r="K7085" s="1"/>
    </row>
    <row r="7086" spans="10:11">
      <c r="J7086" s="2"/>
      <c r="K7086" s="1"/>
    </row>
    <row r="7087" spans="10:11">
      <c r="J7087" s="2"/>
      <c r="K7087" s="1"/>
    </row>
    <row r="7088" spans="10:11">
      <c r="J7088" s="2"/>
      <c r="K7088" s="1"/>
    </row>
    <row r="7089" spans="10:11">
      <c r="J7089" s="2"/>
      <c r="K7089" s="1"/>
    </row>
    <row r="7090" spans="10:11">
      <c r="J7090" s="2"/>
      <c r="K7090" s="1"/>
    </row>
    <row r="7091" spans="10:11">
      <c r="J7091" s="2"/>
      <c r="K7091" s="1"/>
    </row>
    <row r="7092" spans="10:11">
      <c r="J7092" s="2"/>
      <c r="K7092" s="1"/>
    </row>
    <row r="7093" spans="10:11">
      <c r="J7093" s="2"/>
      <c r="K7093" s="1"/>
    </row>
    <row r="7094" spans="10:11">
      <c r="J7094" s="2"/>
      <c r="K7094" s="1"/>
    </row>
    <row r="7095" spans="10:11">
      <c r="J7095" s="2"/>
      <c r="K7095" s="1"/>
    </row>
    <row r="7096" spans="10:11">
      <c r="J7096" s="2"/>
      <c r="K7096" s="1"/>
    </row>
    <row r="7097" spans="10:11">
      <c r="J7097" s="2"/>
      <c r="K7097" s="1"/>
    </row>
    <row r="7098" spans="10:11">
      <c r="J7098" s="2"/>
      <c r="K7098" s="1"/>
    </row>
    <row r="7099" spans="10:11">
      <c r="J7099" s="2"/>
      <c r="K7099" s="1"/>
    </row>
    <row r="7100" spans="10:11">
      <c r="J7100" s="2"/>
      <c r="K7100" s="1"/>
    </row>
    <row r="7101" spans="10:11">
      <c r="J7101" s="2"/>
      <c r="K7101" s="1"/>
    </row>
    <row r="7102" spans="10:11">
      <c r="J7102" s="2"/>
      <c r="K7102" s="1"/>
    </row>
    <row r="7103" spans="10:11">
      <c r="J7103" s="2"/>
      <c r="K7103" s="1"/>
    </row>
    <row r="7104" spans="10:11">
      <c r="J7104" s="2"/>
      <c r="K7104" s="1"/>
    </row>
    <row r="7105" spans="10:11">
      <c r="J7105" s="2"/>
      <c r="K7105" s="1"/>
    </row>
    <row r="7106" spans="10:11">
      <c r="J7106" s="2"/>
      <c r="K7106" s="1"/>
    </row>
    <row r="7107" spans="10:11">
      <c r="J7107" s="2"/>
      <c r="K7107" s="1"/>
    </row>
    <row r="7108" spans="10:11">
      <c r="J7108" s="2"/>
      <c r="K7108" s="1"/>
    </row>
    <row r="7109" spans="10:11">
      <c r="J7109" s="2"/>
      <c r="K7109" s="1"/>
    </row>
    <row r="7110" spans="10:11">
      <c r="J7110" s="2"/>
      <c r="K7110" s="1"/>
    </row>
    <row r="7111" spans="10:11">
      <c r="J7111" s="2"/>
      <c r="K7111" s="1"/>
    </row>
    <row r="7112" spans="10:11">
      <c r="J7112" s="2"/>
      <c r="K7112" s="1"/>
    </row>
    <row r="7113" spans="10:11">
      <c r="J7113" s="2"/>
      <c r="K7113" s="1"/>
    </row>
    <row r="7114" spans="10:11">
      <c r="J7114" s="2"/>
      <c r="K7114" s="1"/>
    </row>
    <row r="7115" spans="10:11">
      <c r="J7115" s="2"/>
      <c r="K7115" s="1"/>
    </row>
    <row r="7116" spans="10:11">
      <c r="J7116" s="2"/>
      <c r="K7116" s="1"/>
    </row>
    <row r="7117" spans="10:11">
      <c r="J7117" s="2"/>
      <c r="K7117" s="1"/>
    </row>
    <row r="7118" spans="10:11">
      <c r="J7118" s="2"/>
      <c r="K7118" s="1"/>
    </row>
    <row r="7119" spans="10:11">
      <c r="J7119" s="2"/>
      <c r="K7119" s="1"/>
    </row>
    <row r="7120" spans="10:11">
      <c r="J7120" s="2"/>
      <c r="K7120" s="1"/>
    </row>
    <row r="7121" spans="10:11">
      <c r="J7121" s="2"/>
      <c r="K7121" s="1"/>
    </row>
    <row r="7122" spans="10:11">
      <c r="J7122" s="2"/>
      <c r="K7122" s="1"/>
    </row>
    <row r="7123" spans="10:11">
      <c r="J7123" s="2"/>
      <c r="K7123" s="1"/>
    </row>
    <row r="7124" spans="10:11">
      <c r="J7124" s="2"/>
      <c r="K7124" s="1"/>
    </row>
    <row r="7125" spans="10:11">
      <c r="J7125" s="2"/>
      <c r="K7125" s="1"/>
    </row>
    <row r="7126" spans="10:11">
      <c r="J7126" s="2"/>
      <c r="K7126" s="1"/>
    </row>
    <row r="7127" spans="10:11">
      <c r="J7127" s="2"/>
      <c r="K7127" s="1"/>
    </row>
    <row r="7128" spans="10:11">
      <c r="J7128" s="2"/>
      <c r="K7128" s="1"/>
    </row>
    <row r="7129" spans="10:11">
      <c r="J7129" s="2"/>
      <c r="K7129" s="1"/>
    </row>
    <row r="7130" spans="10:11">
      <c r="J7130" s="2"/>
      <c r="K7130" s="1"/>
    </row>
    <row r="7131" spans="10:11">
      <c r="J7131" s="2"/>
      <c r="K7131" s="1"/>
    </row>
    <row r="7132" spans="10:11">
      <c r="J7132" s="2"/>
      <c r="K7132" s="1"/>
    </row>
    <row r="7133" spans="10:11">
      <c r="J7133" s="2"/>
      <c r="K7133" s="1"/>
    </row>
    <row r="7134" spans="10:11">
      <c r="J7134" s="2"/>
      <c r="K7134" s="1"/>
    </row>
    <row r="7135" spans="10:11">
      <c r="J7135" s="2"/>
      <c r="K7135" s="1"/>
    </row>
    <row r="7136" spans="10:11">
      <c r="J7136" s="2"/>
      <c r="K7136" s="1"/>
    </row>
    <row r="7137" spans="10:11">
      <c r="J7137" s="2"/>
      <c r="K7137" s="1"/>
    </row>
    <row r="7138" spans="10:11">
      <c r="J7138" s="2"/>
      <c r="K7138" s="1"/>
    </row>
    <row r="7139" spans="10:11">
      <c r="J7139" s="2"/>
      <c r="K7139" s="1"/>
    </row>
    <row r="7140" spans="10:11">
      <c r="J7140" s="2"/>
      <c r="K7140" s="1"/>
    </row>
    <row r="7141" spans="10:11">
      <c r="J7141" s="2"/>
      <c r="K7141" s="1"/>
    </row>
    <row r="7142" spans="10:11">
      <c r="J7142" s="2"/>
      <c r="K7142" s="1"/>
    </row>
    <row r="7143" spans="10:11">
      <c r="J7143" s="2"/>
      <c r="K7143" s="1"/>
    </row>
    <row r="7144" spans="10:11">
      <c r="J7144" s="2"/>
      <c r="K7144" s="1"/>
    </row>
    <row r="7145" spans="10:11">
      <c r="J7145" s="2"/>
      <c r="K7145" s="1"/>
    </row>
    <row r="7146" spans="10:11">
      <c r="J7146" s="2"/>
      <c r="K7146" s="1"/>
    </row>
    <row r="7147" spans="10:11">
      <c r="J7147" s="2"/>
      <c r="K7147" s="1"/>
    </row>
    <row r="7148" spans="10:11">
      <c r="J7148" s="2"/>
      <c r="K7148" s="1"/>
    </row>
    <row r="7149" spans="10:11">
      <c r="J7149" s="2"/>
      <c r="K7149" s="1"/>
    </row>
    <row r="7150" spans="10:11">
      <c r="J7150" s="2"/>
      <c r="K7150" s="1"/>
    </row>
    <row r="7151" spans="10:11">
      <c r="J7151" s="2"/>
      <c r="K7151" s="1"/>
    </row>
    <row r="7152" spans="10:11">
      <c r="J7152" s="2"/>
      <c r="K7152" s="1"/>
    </row>
    <row r="7153" spans="10:11">
      <c r="J7153" s="2"/>
      <c r="K7153" s="1"/>
    </row>
    <row r="7154" spans="10:11">
      <c r="J7154" s="2"/>
      <c r="K7154" s="1"/>
    </row>
    <row r="7155" spans="10:11">
      <c r="J7155" s="2"/>
      <c r="K7155" s="1"/>
    </row>
    <row r="7156" spans="10:11">
      <c r="J7156" s="2"/>
      <c r="K7156" s="1"/>
    </row>
    <row r="7157" spans="10:11">
      <c r="J7157" s="2"/>
      <c r="K7157" s="1"/>
    </row>
    <row r="7158" spans="10:11">
      <c r="J7158" s="2"/>
      <c r="K7158" s="1"/>
    </row>
    <row r="7159" spans="10:11">
      <c r="J7159" s="2"/>
      <c r="K7159" s="1"/>
    </row>
    <row r="7160" spans="10:11">
      <c r="J7160" s="2"/>
      <c r="K7160" s="1"/>
    </row>
    <row r="7161" spans="10:11">
      <c r="J7161" s="2"/>
      <c r="K7161" s="1"/>
    </row>
    <row r="7162" spans="10:11">
      <c r="J7162" s="2"/>
      <c r="K7162" s="1"/>
    </row>
    <row r="7163" spans="10:11">
      <c r="J7163" s="2"/>
      <c r="K7163" s="1"/>
    </row>
    <row r="7164" spans="10:11">
      <c r="J7164" s="2"/>
      <c r="K7164" s="1"/>
    </row>
    <row r="7165" spans="10:11">
      <c r="J7165" s="2"/>
      <c r="K7165" s="1"/>
    </row>
    <row r="7166" spans="10:11">
      <c r="J7166" s="2"/>
      <c r="K7166" s="1"/>
    </row>
    <row r="7167" spans="10:11">
      <c r="J7167" s="2"/>
      <c r="K7167" s="1"/>
    </row>
    <row r="7168" spans="10:11">
      <c r="J7168" s="2"/>
      <c r="K7168" s="1"/>
    </row>
    <row r="7169" spans="10:11">
      <c r="J7169" s="2"/>
      <c r="K7169" s="1"/>
    </row>
    <row r="7170" spans="10:11">
      <c r="J7170" s="2"/>
      <c r="K7170" s="1"/>
    </row>
    <row r="7171" spans="10:11">
      <c r="J7171" s="2"/>
      <c r="K7171" s="1"/>
    </row>
    <row r="7172" spans="10:11">
      <c r="J7172" s="2"/>
      <c r="K7172" s="1"/>
    </row>
    <row r="7173" spans="10:11">
      <c r="J7173" s="2"/>
      <c r="K7173" s="1"/>
    </row>
    <row r="7174" spans="10:11">
      <c r="J7174" s="2"/>
      <c r="K7174" s="1"/>
    </row>
    <row r="7175" spans="10:11">
      <c r="J7175" s="2"/>
      <c r="K7175" s="1"/>
    </row>
    <row r="7176" spans="10:11">
      <c r="J7176" s="2"/>
      <c r="K7176" s="1"/>
    </row>
    <row r="7177" spans="10:11">
      <c r="J7177" s="2"/>
      <c r="K7177" s="1"/>
    </row>
    <row r="7178" spans="10:11">
      <c r="J7178" s="2"/>
      <c r="K7178" s="1"/>
    </row>
    <row r="7179" spans="10:11">
      <c r="J7179" s="2"/>
      <c r="K7179" s="1"/>
    </row>
    <row r="7180" spans="10:11">
      <c r="J7180" s="2"/>
      <c r="K7180" s="1"/>
    </row>
    <row r="7181" spans="10:11">
      <c r="J7181" s="2"/>
      <c r="K7181" s="1"/>
    </row>
    <row r="7182" spans="10:11">
      <c r="J7182" s="2"/>
      <c r="K7182" s="1"/>
    </row>
    <row r="7183" spans="10:11">
      <c r="J7183" s="2"/>
      <c r="K7183" s="1"/>
    </row>
    <row r="7184" spans="10:11">
      <c r="J7184" s="2"/>
      <c r="K7184" s="1"/>
    </row>
    <row r="7185" spans="10:11">
      <c r="J7185" s="2"/>
      <c r="K7185" s="1"/>
    </row>
    <row r="7186" spans="10:11">
      <c r="J7186" s="2"/>
      <c r="K7186" s="1"/>
    </row>
    <row r="7187" spans="10:11">
      <c r="J7187" s="2"/>
      <c r="K7187" s="1"/>
    </row>
    <row r="7188" spans="10:11">
      <c r="J7188" s="2"/>
      <c r="K7188" s="1"/>
    </row>
    <row r="7189" spans="10:11">
      <c r="J7189" s="2"/>
      <c r="K7189" s="1"/>
    </row>
    <row r="7190" spans="10:11">
      <c r="J7190" s="2"/>
      <c r="K7190" s="1"/>
    </row>
    <row r="7191" spans="10:11">
      <c r="J7191" s="2"/>
      <c r="K7191" s="1"/>
    </row>
    <row r="7192" spans="10:11">
      <c r="J7192" s="2"/>
      <c r="K7192" s="1"/>
    </row>
    <row r="7193" spans="10:11">
      <c r="J7193" s="2"/>
      <c r="K7193" s="1"/>
    </row>
    <row r="7194" spans="10:11">
      <c r="J7194" s="2"/>
      <c r="K7194" s="1"/>
    </row>
    <row r="7195" spans="10:11">
      <c r="J7195" s="2"/>
      <c r="K7195" s="1"/>
    </row>
    <row r="7196" spans="10:11">
      <c r="J7196" s="2"/>
      <c r="K7196" s="1"/>
    </row>
    <row r="7197" spans="10:11">
      <c r="J7197" s="2"/>
      <c r="K7197" s="1"/>
    </row>
    <row r="7198" spans="10:11">
      <c r="J7198" s="2"/>
      <c r="K7198" s="1"/>
    </row>
    <row r="7199" spans="10:11">
      <c r="J7199" s="2"/>
      <c r="K7199" s="1"/>
    </row>
    <row r="7200" spans="10:11">
      <c r="J7200" s="2"/>
      <c r="K7200" s="1"/>
    </row>
    <row r="7201" spans="10:11">
      <c r="J7201" s="2"/>
      <c r="K7201" s="1"/>
    </row>
    <row r="7202" spans="10:11">
      <c r="J7202" s="2"/>
      <c r="K7202" s="1"/>
    </row>
    <row r="7203" spans="10:11">
      <c r="J7203" s="2"/>
      <c r="K7203" s="1"/>
    </row>
    <row r="7204" spans="10:11">
      <c r="J7204" s="2"/>
      <c r="K7204" s="1"/>
    </row>
    <row r="7205" spans="10:11">
      <c r="J7205" s="2"/>
      <c r="K7205" s="1"/>
    </row>
    <row r="7206" spans="10:11">
      <c r="J7206" s="2"/>
      <c r="K7206" s="1"/>
    </row>
    <row r="7207" spans="10:11">
      <c r="J7207" s="2"/>
      <c r="K7207" s="1"/>
    </row>
    <row r="7208" spans="10:11">
      <c r="J7208" s="2"/>
      <c r="K7208" s="1"/>
    </row>
    <row r="7209" spans="10:11">
      <c r="J7209" s="2"/>
      <c r="K7209" s="1"/>
    </row>
    <row r="7210" spans="10:11">
      <c r="J7210" s="2"/>
      <c r="K7210" s="1"/>
    </row>
    <row r="7211" spans="10:11">
      <c r="J7211" s="2"/>
      <c r="K7211" s="1"/>
    </row>
    <row r="7212" spans="10:11">
      <c r="J7212" s="2"/>
      <c r="K7212" s="1"/>
    </row>
    <row r="7213" spans="10:11">
      <c r="J7213" s="2"/>
      <c r="K7213" s="1"/>
    </row>
    <row r="7214" spans="10:11">
      <c r="J7214" s="2"/>
      <c r="K7214" s="1"/>
    </row>
    <row r="7215" spans="10:11">
      <c r="J7215" s="2"/>
      <c r="K7215" s="1"/>
    </row>
    <row r="7216" spans="10:11">
      <c r="J7216" s="2"/>
      <c r="K7216" s="1"/>
    </row>
    <row r="7217" spans="10:11">
      <c r="J7217" s="2"/>
      <c r="K7217" s="1"/>
    </row>
    <row r="7218" spans="10:11">
      <c r="J7218" s="2"/>
      <c r="K7218" s="1"/>
    </row>
    <row r="7219" spans="10:11">
      <c r="J7219" s="2"/>
      <c r="K7219" s="1"/>
    </row>
    <row r="7220" spans="10:11">
      <c r="J7220" s="2"/>
      <c r="K7220" s="1"/>
    </row>
    <row r="7221" spans="10:11">
      <c r="J7221" s="2"/>
      <c r="K7221" s="1"/>
    </row>
    <row r="7222" spans="10:11">
      <c r="J7222" s="2"/>
      <c r="K7222" s="1"/>
    </row>
    <row r="7223" spans="10:11">
      <c r="J7223" s="2"/>
      <c r="K7223" s="1"/>
    </row>
    <row r="7224" spans="10:11">
      <c r="J7224" s="2"/>
      <c r="K7224" s="1"/>
    </row>
    <row r="7225" spans="10:11">
      <c r="J7225" s="2"/>
      <c r="K7225" s="1"/>
    </row>
    <row r="7226" spans="10:11">
      <c r="J7226" s="2"/>
      <c r="K7226" s="1"/>
    </row>
    <row r="7227" spans="10:11">
      <c r="J7227" s="2"/>
      <c r="K7227" s="1"/>
    </row>
    <row r="7228" spans="10:11">
      <c r="J7228" s="2"/>
      <c r="K7228" s="1"/>
    </row>
    <row r="7229" spans="10:11">
      <c r="J7229" s="2"/>
      <c r="K7229" s="1"/>
    </row>
    <row r="7230" spans="10:11">
      <c r="J7230" s="2"/>
      <c r="K7230" s="1"/>
    </row>
    <row r="7231" spans="10:11">
      <c r="J7231" s="2"/>
      <c r="K7231" s="1"/>
    </row>
    <row r="7232" spans="10:11">
      <c r="J7232" s="2"/>
      <c r="K7232" s="1"/>
    </row>
    <row r="7233" spans="10:11">
      <c r="J7233" s="2"/>
      <c r="K7233" s="1"/>
    </row>
    <row r="7234" spans="10:11">
      <c r="J7234" s="2"/>
      <c r="K7234" s="1"/>
    </row>
    <row r="7235" spans="10:11">
      <c r="J7235" s="2"/>
      <c r="K7235" s="1"/>
    </row>
    <row r="7236" spans="10:11">
      <c r="J7236" s="2"/>
      <c r="K7236" s="1"/>
    </row>
    <row r="7237" spans="10:11">
      <c r="J7237" s="2"/>
      <c r="K7237" s="1"/>
    </row>
    <row r="7238" spans="10:11">
      <c r="J7238" s="2"/>
      <c r="K7238" s="1"/>
    </row>
    <row r="7239" spans="10:11">
      <c r="J7239" s="2"/>
      <c r="K7239" s="1"/>
    </row>
    <row r="7240" spans="10:11">
      <c r="J7240" s="2"/>
      <c r="K7240" s="1"/>
    </row>
    <row r="7241" spans="10:11">
      <c r="J7241" s="2"/>
      <c r="K7241" s="1"/>
    </row>
    <row r="7242" spans="10:11">
      <c r="J7242" s="2"/>
      <c r="K7242" s="1"/>
    </row>
    <row r="7243" spans="10:11">
      <c r="J7243" s="2"/>
      <c r="K7243" s="1"/>
    </row>
    <row r="7244" spans="10:11">
      <c r="J7244" s="2"/>
      <c r="K7244" s="1"/>
    </row>
    <row r="7245" spans="10:11">
      <c r="J7245" s="2"/>
      <c r="K7245" s="1"/>
    </row>
    <row r="7246" spans="10:11">
      <c r="J7246" s="2"/>
      <c r="K7246" s="1"/>
    </row>
    <row r="7247" spans="10:11">
      <c r="J7247" s="2"/>
      <c r="K7247" s="1"/>
    </row>
    <row r="7248" spans="10:11">
      <c r="J7248" s="2"/>
      <c r="K7248" s="1"/>
    </row>
    <row r="7249" spans="10:11">
      <c r="J7249" s="2"/>
      <c r="K7249" s="1"/>
    </row>
    <row r="7250" spans="10:11">
      <c r="J7250" s="2"/>
      <c r="K7250" s="1"/>
    </row>
    <row r="7251" spans="10:11">
      <c r="J7251" s="2"/>
      <c r="K7251" s="1"/>
    </row>
    <row r="7252" spans="10:11">
      <c r="J7252" s="2"/>
      <c r="K7252" s="1"/>
    </row>
    <row r="7253" spans="10:11">
      <c r="J7253" s="2"/>
      <c r="K7253" s="1"/>
    </row>
    <row r="7254" spans="10:11">
      <c r="J7254" s="2"/>
      <c r="K7254" s="1"/>
    </row>
    <row r="7255" spans="10:11">
      <c r="J7255" s="2"/>
      <c r="K7255" s="1"/>
    </row>
    <row r="7256" spans="10:11">
      <c r="J7256" s="2"/>
      <c r="K7256" s="1"/>
    </row>
    <row r="7257" spans="10:11">
      <c r="J7257" s="2"/>
      <c r="K7257" s="1"/>
    </row>
    <row r="7258" spans="10:11">
      <c r="J7258" s="2"/>
      <c r="K7258" s="1"/>
    </row>
    <row r="7259" spans="10:11">
      <c r="J7259" s="2"/>
      <c r="K7259" s="1"/>
    </row>
    <row r="7260" spans="10:11">
      <c r="J7260" s="2"/>
      <c r="K7260" s="1"/>
    </row>
    <row r="7261" spans="10:11">
      <c r="J7261" s="2"/>
      <c r="K7261" s="1"/>
    </row>
    <row r="7262" spans="10:11">
      <c r="J7262" s="2"/>
      <c r="K7262" s="1"/>
    </row>
    <row r="7263" spans="10:11">
      <c r="J7263" s="2"/>
      <c r="K7263" s="1"/>
    </row>
    <row r="7264" spans="10:11">
      <c r="J7264" s="2"/>
      <c r="K7264" s="1"/>
    </row>
    <row r="7265" spans="10:11">
      <c r="J7265" s="2"/>
      <c r="K7265" s="1"/>
    </row>
    <row r="7266" spans="10:11">
      <c r="J7266" s="2"/>
      <c r="K7266" s="1"/>
    </row>
    <row r="7267" spans="10:11">
      <c r="J7267" s="2"/>
      <c r="K7267" s="1"/>
    </row>
    <row r="7268" spans="10:11">
      <c r="J7268" s="2"/>
      <c r="K7268" s="1"/>
    </row>
    <row r="7269" spans="10:11">
      <c r="J7269" s="2"/>
      <c r="K7269" s="1"/>
    </row>
    <row r="7270" spans="10:11">
      <c r="J7270" s="2"/>
      <c r="K7270" s="1"/>
    </row>
    <row r="7271" spans="10:11">
      <c r="J7271" s="2"/>
      <c r="K7271" s="1"/>
    </row>
    <row r="7272" spans="10:11">
      <c r="J7272" s="2"/>
      <c r="K7272" s="1"/>
    </row>
    <row r="7273" spans="10:11">
      <c r="J7273" s="2"/>
      <c r="K7273" s="1"/>
    </row>
    <row r="7274" spans="10:11">
      <c r="J7274" s="2"/>
      <c r="K7274" s="1"/>
    </row>
    <row r="7275" spans="10:11">
      <c r="J7275" s="2"/>
      <c r="K7275" s="1"/>
    </row>
    <row r="7276" spans="10:11">
      <c r="J7276" s="2"/>
      <c r="K7276" s="1"/>
    </row>
    <row r="7277" spans="10:11">
      <c r="J7277" s="2"/>
      <c r="K7277" s="1"/>
    </row>
    <row r="7278" spans="10:11">
      <c r="J7278" s="2"/>
      <c r="K7278" s="1"/>
    </row>
    <row r="7279" spans="10:11">
      <c r="J7279" s="2"/>
      <c r="K7279" s="1"/>
    </row>
    <row r="7280" spans="10:11">
      <c r="J7280" s="2"/>
      <c r="K7280" s="1"/>
    </row>
    <row r="7281" spans="10:11">
      <c r="J7281" s="2"/>
      <c r="K7281" s="1"/>
    </row>
    <row r="7282" spans="10:11">
      <c r="J7282" s="2"/>
      <c r="K7282" s="1"/>
    </row>
    <row r="7283" spans="10:11">
      <c r="J7283" s="2"/>
      <c r="K7283" s="1"/>
    </row>
    <row r="7284" spans="10:11">
      <c r="J7284" s="2"/>
      <c r="K7284" s="1"/>
    </row>
    <row r="7285" spans="10:11">
      <c r="J7285" s="2"/>
      <c r="K7285" s="1"/>
    </row>
    <row r="7286" spans="10:11">
      <c r="J7286" s="2"/>
      <c r="K7286" s="1"/>
    </row>
    <row r="7287" spans="10:11">
      <c r="J7287" s="2"/>
      <c r="K7287" s="1"/>
    </row>
    <row r="7288" spans="10:11">
      <c r="J7288" s="2"/>
      <c r="K7288" s="1"/>
    </row>
    <row r="7289" spans="10:11">
      <c r="J7289" s="2"/>
      <c r="K7289" s="1"/>
    </row>
    <row r="7290" spans="10:11">
      <c r="J7290" s="2"/>
      <c r="K7290" s="1"/>
    </row>
    <row r="7291" spans="10:11">
      <c r="J7291" s="2"/>
      <c r="K7291" s="1"/>
    </row>
    <row r="7292" spans="10:11">
      <c r="J7292" s="2"/>
      <c r="K7292" s="1"/>
    </row>
    <row r="7293" spans="10:11">
      <c r="J7293" s="2"/>
      <c r="K7293" s="1"/>
    </row>
    <row r="7294" spans="10:11">
      <c r="J7294" s="2"/>
      <c r="K7294" s="1"/>
    </row>
    <row r="7295" spans="10:11">
      <c r="J7295" s="2"/>
      <c r="K7295" s="1"/>
    </row>
    <row r="7296" spans="10:11">
      <c r="J7296" s="2"/>
      <c r="K7296" s="1"/>
    </row>
    <row r="7297" spans="10:11">
      <c r="J7297" s="2"/>
      <c r="K7297" s="1"/>
    </row>
    <row r="7298" spans="10:11">
      <c r="J7298" s="2"/>
      <c r="K7298" s="1"/>
    </row>
    <row r="7299" spans="10:11">
      <c r="J7299" s="2"/>
      <c r="K7299" s="1"/>
    </row>
    <row r="7300" spans="10:11">
      <c r="J7300" s="2"/>
      <c r="K7300" s="1"/>
    </row>
    <row r="7301" spans="10:11">
      <c r="J7301" s="2"/>
      <c r="K7301" s="1"/>
    </row>
    <row r="7302" spans="10:11">
      <c r="J7302" s="2"/>
      <c r="K7302" s="1"/>
    </row>
    <row r="7303" spans="10:11">
      <c r="J7303" s="2"/>
      <c r="K7303" s="1"/>
    </row>
    <row r="7304" spans="10:11">
      <c r="J7304" s="2"/>
      <c r="K7304" s="1"/>
    </row>
    <row r="7305" spans="10:11">
      <c r="J7305" s="2"/>
      <c r="K7305" s="1"/>
    </row>
    <row r="7306" spans="10:11">
      <c r="J7306" s="2"/>
      <c r="K7306" s="1"/>
    </row>
    <row r="7307" spans="10:11">
      <c r="J7307" s="2"/>
      <c r="K7307" s="1"/>
    </row>
    <row r="7308" spans="10:11">
      <c r="J7308" s="2"/>
      <c r="K7308" s="1"/>
    </row>
    <row r="7309" spans="10:11">
      <c r="J7309" s="2"/>
      <c r="K7309" s="1"/>
    </row>
    <row r="7310" spans="10:11">
      <c r="J7310" s="2"/>
      <c r="K7310" s="1"/>
    </row>
    <row r="7311" spans="10:11">
      <c r="J7311" s="2"/>
      <c r="K7311" s="1"/>
    </row>
    <row r="7312" spans="10:11">
      <c r="J7312" s="2"/>
      <c r="K7312" s="1"/>
    </row>
    <row r="7313" spans="10:11">
      <c r="J7313" s="2"/>
      <c r="K7313" s="1"/>
    </row>
    <row r="7314" spans="10:11">
      <c r="J7314" s="2"/>
      <c r="K7314" s="1"/>
    </row>
    <row r="7315" spans="10:11">
      <c r="J7315" s="2"/>
      <c r="K7315" s="1"/>
    </row>
    <row r="7316" spans="10:11">
      <c r="J7316" s="2"/>
      <c r="K7316" s="1"/>
    </row>
    <row r="7317" spans="10:11">
      <c r="J7317" s="2"/>
      <c r="K7317" s="1"/>
    </row>
    <row r="7318" spans="10:11">
      <c r="J7318" s="2"/>
      <c r="K7318" s="1"/>
    </row>
    <row r="7319" spans="10:11">
      <c r="J7319" s="2"/>
      <c r="K7319" s="1"/>
    </row>
    <row r="7320" spans="10:11">
      <c r="J7320" s="2"/>
      <c r="K7320" s="1"/>
    </row>
    <row r="7321" spans="10:11">
      <c r="J7321" s="2"/>
      <c r="K7321" s="1"/>
    </row>
    <row r="7322" spans="10:11">
      <c r="J7322" s="2"/>
      <c r="K7322" s="1"/>
    </row>
    <row r="7323" spans="10:11">
      <c r="J7323" s="2"/>
      <c r="K7323" s="1"/>
    </row>
    <row r="7324" spans="10:11">
      <c r="J7324" s="2"/>
      <c r="K7324" s="1"/>
    </row>
    <row r="7325" spans="10:11">
      <c r="J7325" s="2"/>
      <c r="K7325" s="1"/>
    </row>
    <row r="7326" spans="10:11">
      <c r="J7326" s="2"/>
      <c r="K7326" s="1"/>
    </row>
    <row r="7327" spans="10:11">
      <c r="J7327" s="2"/>
      <c r="K7327" s="1"/>
    </row>
    <row r="7328" spans="10:11">
      <c r="J7328" s="2"/>
      <c r="K7328" s="1"/>
    </row>
    <row r="7329" spans="10:11">
      <c r="J7329" s="2"/>
      <c r="K7329" s="1"/>
    </row>
    <row r="7330" spans="10:11">
      <c r="J7330" s="2"/>
      <c r="K7330" s="1"/>
    </row>
    <row r="7331" spans="10:11">
      <c r="J7331" s="2"/>
      <c r="K7331" s="1"/>
    </row>
    <row r="7332" spans="10:11">
      <c r="J7332" s="2"/>
      <c r="K7332" s="1"/>
    </row>
    <row r="7333" spans="10:11">
      <c r="J7333" s="2"/>
      <c r="K7333" s="1"/>
    </row>
    <row r="7334" spans="10:11">
      <c r="J7334" s="2"/>
      <c r="K7334" s="1"/>
    </row>
    <row r="7335" spans="10:11">
      <c r="J7335" s="2"/>
      <c r="K7335" s="1"/>
    </row>
    <row r="7336" spans="10:11">
      <c r="J7336" s="2"/>
      <c r="K7336" s="1"/>
    </row>
    <row r="7337" spans="10:11">
      <c r="J7337" s="2"/>
      <c r="K7337" s="1"/>
    </row>
    <row r="7338" spans="10:11">
      <c r="J7338" s="2"/>
      <c r="K7338" s="1"/>
    </row>
    <row r="7339" spans="10:11">
      <c r="J7339" s="2"/>
      <c r="K7339" s="1"/>
    </row>
    <row r="7340" spans="10:11">
      <c r="J7340" s="2"/>
      <c r="K7340" s="1"/>
    </row>
    <row r="7341" spans="10:11">
      <c r="J7341" s="2"/>
      <c r="K7341" s="1"/>
    </row>
    <row r="7342" spans="10:11">
      <c r="J7342" s="2"/>
      <c r="K7342" s="1"/>
    </row>
    <row r="7343" spans="10:11">
      <c r="J7343" s="2"/>
      <c r="K7343" s="1"/>
    </row>
    <row r="7344" spans="10:11">
      <c r="J7344" s="2"/>
      <c r="K7344" s="1"/>
    </row>
    <row r="7345" spans="10:11">
      <c r="J7345" s="2"/>
      <c r="K7345" s="1"/>
    </row>
    <row r="7346" spans="10:11">
      <c r="J7346" s="2"/>
      <c r="K7346" s="1"/>
    </row>
    <row r="7347" spans="10:11">
      <c r="J7347" s="2"/>
      <c r="K7347" s="1"/>
    </row>
    <row r="7348" spans="10:11">
      <c r="J7348" s="2"/>
      <c r="K7348" s="1"/>
    </row>
    <row r="7349" spans="10:11">
      <c r="J7349" s="2"/>
      <c r="K7349" s="1"/>
    </row>
    <row r="7350" spans="10:11">
      <c r="J7350" s="2"/>
      <c r="K7350" s="1"/>
    </row>
    <row r="7351" spans="10:11">
      <c r="J7351" s="2"/>
      <c r="K7351" s="1"/>
    </row>
    <row r="7352" spans="10:11">
      <c r="J7352" s="2"/>
      <c r="K7352" s="1"/>
    </row>
    <row r="7353" spans="10:11">
      <c r="J7353" s="2"/>
      <c r="K7353" s="1"/>
    </row>
    <row r="7354" spans="10:11">
      <c r="J7354" s="2"/>
      <c r="K7354" s="1"/>
    </row>
    <row r="7355" spans="10:11">
      <c r="J7355" s="2"/>
      <c r="K7355" s="1"/>
    </row>
    <row r="7356" spans="10:11">
      <c r="J7356" s="2"/>
      <c r="K7356" s="1"/>
    </row>
    <row r="7357" spans="10:11">
      <c r="J7357" s="2"/>
      <c r="K7357" s="1"/>
    </row>
    <row r="7358" spans="10:11">
      <c r="J7358" s="2"/>
      <c r="K7358" s="1"/>
    </row>
    <row r="7359" spans="10:11">
      <c r="J7359" s="2"/>
      <c r="K7359" s="1"/>
    </row>
    <row r="7360" spans="10:11">
      <c r="J7360" s="2"/>
      <c r="K7360" s="1"/>
    </row>
    <row r="7361" spans="10:11">
      <c r="J7361" s="2"/>
      <c r="K7361" s="1"/>
    </row>
    <row r="7362" spans="10:11">
      <c r="J7362" s="2"/>
      <c r="K7362" s="1"/>
    </row>
    <row r="7363" spans="10:11">
      <c r="J7363" s="2"/>
      <c r="K7363" s="1"/>
    </row>
    <row r="7364" spans="10:11">
      <c r="J7364" s="2"/>
      <c r="K7364" s="1"/>
    </row>
    <row r="7365" spans="10:11">
      <c r="J7365" s="2"/>
      <c r="K7365" s="1"/>
    </row>
    <row r="7366" spans="10:11">
      <c r="J7366" s="2"/>
      <c r="K7366" s="1"/>
    </row>
    <row r="7367" spans="10:11">
      <c r="J7367" s="2"/>
      <c r="K7367" s="1"/>
    </row>
    <row r="7368" spans="10:11">
      <c r="J7368" s="2"/>
      <c r="K7368" s="1"/>
    </row>
    <row r="7369" spans="10:11">
      <c r="J7369" s="2"/>
      <c r="K7369" s="1"/>
    </row>
    <row r="7370" spans="10:11">
      <c r="J7370" s="2"/>
      <c r="K7370" s="1"/>
    </row>
    <row r="7371" spans="10:11">
      <c r="J7371" s="2"/>
      <c r="K7371" s="1"/>
    </row>
    <row r="7372" spans="10:11">
      <c r="J7372" s="2"/>
      <c r="K7372" s="1"/>
    </row>
    <row r="7373" spans="10:11">
      <c r="J7373" s="2"/>
      <c r="K7373" s="1"/>
    </row>
    <row r="7374" spans="10:11">
      <c r="J7374" s="2"/>
      <c r="K7374" s="1"/>
    </row>
    <row r="7375" spans="10:11">
      <c r="J7375" s="2"/>
      <c r="K7375" s="1"/>
    </row>
    <row r="7376" spans="10:11">
      <c r="J7376" s="2"/>
      <c r="K7376" s="1"/>
    </row>
    <row r="7377" spans="10:11">
      <c r="J7377" s="2"/>
      <c r="K7377" s="1"/>
    </row>
    <row r="7378" spans="10:11">
      <c r="J7378" s="2"/>
      <c r="K7378" s="1"/>
    </row>
    <row r="7379" spans="10:11">
      <c r="J7379" s="2"/>
      <c r="K7379" s="1"/>
    </row>
    <row r="7380" spans="10:11">
      <c r="J7380" s="2"/>
      <c r="K7380" s="1"/>
    </row>
    <row r="7381" spans="10:11">
      <c r="J7381" s="2"/>
      <c r="K7381" s="1"/>
    </row>
    <row r="7382" spans="10:11">
      <c r="J7382" s="2"/>
      <c r="K7382" s="1"/>
    </row>
    <row r="7383" spans="10:11">
      <c r="J7383" s="2"/>
      <c r="K7383" s="1"/>
    </row>
    <row r="7384" spans="10:11">
      <c r="J7384" s="2"/>
      <c r="K7384" s="1"/>
    </row>
    <row r="7385" spans="10:11">
      <c r="J7385" s="2"/>
      <c r="K7385" s="1"/>
    </row>
    <row r="7386" spans="10:11">
      <c r="J7386" s="2"/>
      <c r="K7386" s="1"/>
    </row>
    <row r="7387" spans="10:11">
      <c r="J7387" s="2"/>
      <c r="K7387" s="1"/>
    </row>
    <row r="7388" spans="10:11">
      <c r="J7388" s="2"/>
      <c r="K7388" s="1"/>
    </row>
    <row r="7389" spans="10:11">
      <c r="J7389" s="2"/>
      <c r="K7389" s="1"/>
    </row>
    <row r="7390" spans="10:11">
      <c r="J7390" s="2"/>
      <c r="K7390" s="1"/>
    </row>
    <row r="7391" spans="10:11">
      <c r="J7391" s="2"/>
      <c r="K7391" s="1"/>
    </row>
    <row r="7392" spans="10:11">
      <c r="J7392" s="2"/>
      <c r="K7392" s="1"/>
    </row>
    <row r="7393" spans="10:11">
      <c r="J7393" s="2"/>
      <c r="K7393" s="1"/>
    </row>
    <row r="7394" spans="10:11">
      <c r="J7394" s="2"/>
      <c r="K7394" s="1"/>
    </row>
    <row r="7395" spans="10:11">
      <c r="J7395" s="2"/>
      <c r="K7395" s="1"/>
    </row>
    <row r="7396" spans="10:11">
      <c r="J7396" s="2"/>
      <c r="K7396" s="1"/>
    </row>
    <row r="7397" spans="10:11">
      <c r="J7397" s="2"/>
      <c r="K7397" s="1"/>
    </row>
    <row r="7398" spans="10:11">
      <c r="J7398" s="2"/>
      <c r="K7398" s="1"/>
    </row>
    <row r="7399" spans="10:11">
      <c r="J7399" s="2"/>
      <c r="K7399" s="1"/>
    </row>
    <row r="7400" spans="10:11">
      <c r="J7400" s="2"/>
      <c r="K7400" s="1"/>
    </row>
    <row r="7401" spans="10:11">
      <c r="J7401" s="2"/>
      <c r="K7401" s="1"/>
    </row>
    <row r="7402" spans="10:11">
      <c r="J7402" s="2"/>
      <c r="K7402" s="1"/>
    </row>
    <row r="7403" spans="10:11">
      <c r="J7403" s="2"/>
      <c r="K7403" s="1"/>
    </row>
    <row r="7404" spans="10:11">
      <c r="J7404" s="2"/>
      <c r="K7404" s="1"/>
    </row>
    <row r="7405" spans="10:11">
      <c r="J7405" s="2"/>
      <c r="K7405" s="1"/>
    </row>
    <row r="7406" spans="10:11">
      <c r="J7406" s="2"/>
      <c r="K7406" s="1"/>
    </row>
    <row r="7407" spans="10:11">
      <c r="J7407" s="2"/>
      <c r="K7407" s="1"/>
    </row>
    <row r="7408" spans="10:11">
      <c r="J7408" s="2"/>
      <c r="K7408" s="1"/>
    </row>
    <row r="7409" spans="10:11">
      <c r="J7409" s="2"/>
      <c r="K7409" s="1"/>
    </row>
    <row r="7410" spans="10:11">
      <c r="J7410" s="2"/>
      <c r="K7410" s="1"/>
    </row>
    <row r="7411" spans="10:11">
      <c r="J7411" s="2"/>
      <c r="K7411" s="1"/>
    </row>
    <row r="7412" spans="10:11">
      <c r="J7412" s="2"/>
      <c r="K7412" s="1"/>
    </row>
    <row r="7413" spans="10:11">
      <c r="J7413" s="2"/>
      <c r="K7413" s="1"/>
    </row>
    <row r="7414" spans="10:11">
      <c r="J7414" s="2"/>
      <c r="K7414" s="1"/>
    </row>
    <row r="7415" spans="10:11">
      <c r="J7415" s="2"/>
      <c r="K7415" s="1"/>
    </row>
    <row r="7416" spans="10:11">
      <c r="J7416" s="2"/>
      <c r="K7416" s="1"/>
    </row>
    <row r="7417" spans="10:11">
      <c r="J7417" s="2"/>
      <c r="K7417" s="1"/>
    </row>
    <row r="7418" spans="10:11">
      <c r="J7418" s="2"/>
      <c r="K7418" s="1"/>
    </row>
    <row r="7419" spans="10:11">
      <c r="J7419" s="2"/>
      <c r="K7419" s="1"/>
    </row>
    <row r="7420" spans="10:11">
      <c r="J7420" s="2"/>
      <c r="K7420" s="1"/>
    </row>
    <row r="7421" spans="10:11">
      <c r="J7421" s="2"/>
      <c r="K7421" s="1"/>
    </row>
    <row r="7422" spans="10:11">
      <c r="J7422" s="2"/>
      <c r="K7422" s="1"/>
    </row>
    <row r="7423" spans="10:11">
      <c r="J7423" s="2"/>
      <c r="K7423" s="1"/>
    </row>
    <row r="7424" spans="10:11">
      <c r="J7424" s="2"/>
      <c r="K7424" s="1"/>
    </row>
    <row r="7425" spans="10:11">
      <c r="J7425" s="2"/>
      <c r="K7425" s="1"/>
    </row>
    <row r="7426" spans="10:11">
      <c r="J7426" s="2"/>
      <c r="K7426" s="1"/>
    </row>
    <row r="7427" spans="10:11">
      <c r="J7427" s="2"/>
      <c r="K7427" s="1"/>
    </row>
    <row r="7428" spans="10:11">
      <c r="J7428" s="2"/>
      <c r="K7428" s="1"/>
    </row>
    <row r="7429" spans="10:11">
      <c r="J7429" s="2"/>
      <c r="K7429" s="1"/>
    </row>
    <row r="7430" spans="10:11">
      <c r="J7430" s="2"/>
      <c r="K7430" s="1"/>
    </row>
    <row r="7431" spans="10:11">
      <c r="J7431" s="2"/>
      <c r="K7431" s="1"/>
    </row>
    <row r="7432" spans="10:11">
      <c r="J7432" s="2"/>
      <c r="K7432" s="1"/>
    </row>
    <row r="7433" spans="10:11">
      <c r="J7433" s="2"/>
      <c r="K7433" s="1"/>
    </row>
    <row r="7434" spans="10:11">
      <c r="J7434" s="2"/>
      <c r="K7434" s="1"/>
    </row>
    <row r="7435" spans="10:11">
      <c r="J7435" s="2"/>
      <c r="K7435" s="1"/>
    </row>
    <row r="7436" spans="10:11">
      <c r="J7436" s="2"/>
      <c r="K7436" s="1"/>
    </row>
    <row r="7437" spans="10:11">
      <c r="J7437" s="2"/>
      <c r="K7437" s="1"/>
    </row>
    <row r="7438" spans="10:11">
      <c r="J7438" s="2"/>
      <c r="K7438" s="1"/>
    </row>
    <row r="7439" spans="10:11">
      <c r="J7439" s="2"/>
      <c r="K7439" s="1"/>
    </row>
    <row r="7440" spans="10:11">
      <c r="J7440" s="2"/>
      <c r="K7440" s="1"/>
    </row>
    <row r="7441" spans="10:11">
      <c r="J7441" s="2"/>
      <c r="K7441" s="1"/>
    </row>
    <row r="7442" spans="10:11">
      <c r="J7442" s="2"/>
      <c r="K7442" s="1"/>
    </row>
    <row r="7443" spans="10:11">
      <c r="J7443" s="2"/>
      <c r="K7443" s="1"/>
    </row>
    <row r="7444" spans="10:11">
      <c r="J7444" s="2"/>
      <c r="K7444" s="1"/>
    </row>
    <row r="7445" spans="10:11">
      <c r="J7445" s="2"/>
      <c r="K7445" s="1"/>
    </row>
    <row r="7446" spans="10:11">
      <c r="J7446" s="2"/>
      <c r="K7446" s="1"/>
    </row>
    <row r="7447" spans="10:11">
      <c r="J7447" s="2"/>
      <c r="K7447" s="1"/>
    </row>
    <row r="7448" spans="10:11">
      <c r="J7448" s="2"/>
      <c r="K7448" s="1"/>
    </row>
    <row r="7449" spans="10:11">
      <c r="J7449" s="2"/>
      <c r="K7449" s="1"/>
    </row>
    <row r="7450" spans="10:11">
      <c r="J7450" s="2"/>
      <c r="K7450" s="1"/>
    </row>
    <row r="7451" spans="10:11">
      <c r="J7451" s="2"/>
      <c r="K7451" s="1"/>
    </row>
    <row r="7452" spans="10:11">
      <c r="J7452" s="2"/>
      <c r="K7452" s="1"/>
    </row>
    <row r="7453" spans="10:11">
      <c r="J7453" s="2"/>
      <c r="K7453" s="1"/>
    </row>
    <row r="7454" spans="10:11">
      <c r="J7454" s="2"/>
      <c r="K7454" s="1"/>
    </row>
    <row r="7455" spans="10:11">
      <c r="J7455" s="2"/>
      <c r="K7455" s="1"/>
    </row>
    <row r="7456" spans="10:11">
      <c r="J7456" s="2"/>
      <c r="K7456" s="1"/>
    </row>
    <row r="7457" spans="10:11">
      <c r="J7457" s="2"/>
      <c r="K7457" s="1"/>
    </row>
    <row r="7458" spans="10:11">
      <c r="J7458" s="2"/>
      <c r="K7458" s="1"/>
    </row>
    <row r="7459" spans="10:11">
      <c r="J7459" s="2"/>
      <c r="K7459" s="1"/>
    </row>
    <row r="7460" spans="10:11">
      <c r="J7460" s="2"/>
      <c r="K7460" s="1"/>
    </row>
    <row r="7461" spans="10:11">
      <c r="J7461" s="2"/>
      <c r="K7461" s="1"/>
    </row>
    <row r="7462" spans="10:11">
      <c r="J7462" s="2"/>
      <c r="K7462" s="1"/>
    </row>
    <row r="7463" spans="10:11">
      <c r="J7463" s="2"/>
      <c r="K7463" s="1"/>
    </row>
    <row r="7464" spans="10:11">
      <c r="J7464" s="2"/>
      <c r="K7464" s="1"/>
    </row>
    <row r="7465" spans="10:11">
      <c r="J7465" s="2"/>
      <c r="K7465" s="1"/>
    </row>
    <row r="7466" spans="10:11">
      <c r="J7466" s="2"/>
      <c r="K7466" s="1"/>
    </row>
    <row r="7467" spans="10:11">
      <c r="J7467" s="2"/>
      <c r="K7467" s="1"/>
    </row>
    <row r="7468" spans="10:11">
      <c r="J7468" s="2"/>
      <c r="K7468" s="1"/>
    </row>
    <row r="7469" spans="10:11">
      <c r="J7469" s="2"/>
      <c r="K7469" s="1"/>
    </row>
    <row r="7470" spans="10:11">
      <c r="J7470" s="2"/>
      <c r="K7470" s="1"/>
    </row>
    <row r="7471" spans="10:11">
      <c r="J7471" s="2"/>
      <c r="K7471" s="1"/>
    </row>
    <row r="7472" spans="10:11">
      <c r="J7472" s="2"/>
      <c r="K7472" s="1"/>
    </row>
    <row r="7473" spans="10:11">
      <c r="J7473" s="2"/>
      <c r="K7473" s="1"/>
    </row>
    <row r="7474" spans="10:11">
      <c r="J7474" s="2"/>
      <c r="K7474" s="1"/>
    </row>
    <row r="7475" spans="10:11">
      <c r="J7475" s="2"/>
      <c r="K7475" s="1"/>
    </row>
    <row r="7476" spans="10:11">
      <c r="J7476" s="2"/>
      <c r="K7476" s="1"/>
    </row>
    <row r="7477" spans="10:11">
      <c r="J7477" s="2"/>
      <c r="K7477" s="1"/>
    </row>
    <row r="7478" spans="10:11">
      <c r="J7478" s="2"/>
      <c r="K7478" s="1"/>
    </row>
    <row r="7479" spans="10:11">
      <c r="J7479" s="2"/>
      <c r="K7479" s="1"/>
    </row>
    <row r="7480" spans="10:11">
      <c r="J7480" s="2"/>
      <c r="K7480" s="1"/>
    </row>
    <row r="7481" spans="10:11">
      <c r="J7481" s="2"/>
      <c r="K7481" s="1"/>
    </row>
    <row r="7482" spans="10:11">
      <c r="J7482" s="2"/>
      <c r="K7482" s="1"/>
    </row>
    <row r="7483" spans="10:11">
      <c r="J7483" s="2"/>
      <c r="K7483" s="1"/>
    </row>
    <row r="7484" spans="10:11">
      <c r="J7484" s="2"/>
      <c r="K7484" s="1"/>
    </row>
    <row r="7485" spans="10:11">
      <c r="J7485" s="2"/>
      <c r="K7485" s="1"/>
    </row>
    <row r="7486" spans="10:11">
      <c r="J7486" s="2"/>
      <c r="K7486" s="1"/>
    </row>
    <row r="7487" spans="10:11">
      <c r="J7487" s="2"/>
      <c r="K7487" s="1"/>
    </row>
    <row r="7488" spans="10:11">
      <c r="J7488" s="2"/>
      <c r="K7488" s="1"/>
    </row>
    <row r="7489" spans="10:11">
      <c r="J7489" s="2"/>
      <c r="K7489" s="1"/>
    </row>
    <row r="7490" spans="10:11">
      <c r="J7490" s="2"/>
      <c r="K7490" s="1"/>
    </row>
    <row r="7491" spans="10:11">
      <c r="J7491" s="2"/>
      <c r="K7491" s="1"/>
    </row>
    <row r="7492" spans="10:11">
      <c r="J7492" s="2"/>
      <c r="K7492" s="1"/>
    </row>
    <row r="7493" spans="10:11">
      <c r="J7493" s="2"/>
      <c r="K7493" s="1"/>
    </row>
    <row r="7494" spans="10:11">
      <c r="J7494" s="2"/>
      <c r="K7494" s="1"/>
    </row>
    <row r="7495" spans="10:11">
      <c r="J7495" s="2"/>
      <c r="K7495" s="1"/>
    </row>
    <row r="7496" spans="10:11">
      <c r="J7496" s="2"/>
      <c r="K7496" s="1"/>
    </row>
    <row r="7497" spans="10:11">
      <c r="J7497" s="2"/>
      <c r="K7497" s="1"/>
    </row>
    <row r="7498" spans="10:11">
      <c r="J7498" s="2"/>
      <c r="K7498" s="1"/>
    </row>
    <row r="7499" spans="10:11">
      <c r="J7499" s="2"/>
      <c r="K7499" s="1"/>
    </row>
    <row r="7500" spans="10:11">
      <c r="J7500" s="2"/>
      <c r="K7500" s="1"/>
    </row>
    <row r="7501" spans="10:11">
      <c r="J7501" s="2"/>
      <c r="K7501" s="1"/>
    </row>
    <row r="7502" spans="10:11">
      <c r="J7502" s="2"/>
      <c r="K7502" s="1"/>
    </row>
    <row r="7503" spans="10:11">
      <c r="J7503" s="2"/>
      <c r="K7503" s="1"/>
    </row>
    <row r="7504" spans="10:11">
      <c r="J7504" s="2"/>
      <c r="K7504" s="1"/>
    </row>
    <row r="7505" spans="10:11">
      <c r="J7505" s="2"/>
      <c r="K7505" s="1"/>
    </row>
    <row r="7506" spans="10:11">
      <c r="J7506" s="2"/>
      <c r="K7506" s="1"/>
    </row>
    <row r="7507" spans="10:11">
      <c r="J7507" s="2"/>
      <c r="K7507" s="1"/>
    </row>
    <row r="7508" spans="10:11">
      <c r="J7508" s="2"/>
      <c r="K7508" s="1"/>
    </row>
    <row r="7509" spans="10:11">
      <c r="J7509" s="2"/>
      <c r="K7509" s="1"/>
    </row>
    <row r="7510" spans="10:11">
      <c r="J7510" s="2"/>
      <c r="K7510" s="1"/>
    </row>
    <row r="7511" spans="10:11">
      <c r="J7511" s="2"/>
      <c r="K7511" s="1"/>
    </row>
    <row r="7512" spans="10:11">
      <c r="J7512" s="2"/>
      <c r="K7512" s="1"/>
    </row>
    <row r="7513" spans="10:11">
      <c r="J7513" s="2"/>
      <c r="K7513" s="1"/>
    </row>
    <row r="7514" spans="10:11">
      <c r="J7514" s="2"/>
      <c r="K7514" s="1"/>
    </row>
    <row r="7515" spans="10:11">
      <c r="J7515" s="2"/>
      <c r="K7515" s="1"/>
    </row>
    <row r="7516" spans="10:11">
      <c r="J7516" s="2"/>
      <c r="K7516" s="1"/>
    </row>
    <row r="7517" spans="10:11">
      <c r="J7517" s="2"/>
      <c r="K7517" s="1"/>
    </row>
    <row r="7518" spans="10:11">
      <c r="J7518" s="2"/>
      <c r="K7518" s="1"/>
    </row>
    <row r="7519" spans="10:11">
      <c r="J7519" s="2"/>
      <c r="K7519" s="1"/>
    </row>
    <row r="7520" spans="10:11">
      <c r="J7520" s="2"/>
      <c r="K7520" s="1"/>
    </row>
    <row r="7521" spans="10:11">
      <c r="J7521" s="2"/>
      <c r="K7521" s="1"/>
    </row>
    <row r="7522" spans="10:11">
      <c r="J7522" s="2"/>
      <c r="K7522" s="1"/>
    </row>
    <row r="7523" spans="10:11">
      <c r="J7523" s="2"/>
      <c r="K7523" s="1"/>
    </row>
    <row r="7524" spans="10:11">
      <c r="J7524" s="2"/>
      <c r="K7524" s="1"/>
    </row>
    <row r="7525" spans="10:11">
      <c r="J7525" s="2"/>
      <c r="K7525" s="1"/>
    </row>
    <row r="7526" spans="10:11">
      <c r="J7526" s="2"/>
      <c r="K7526" s="1"/>
    </row>
    <row r="7527" spans="10:11">
      <c r="J7527" s="2"/>
      <c r="K7527" s="1"/>
    </row>
    <row r="7528" spans="10:11">
      <c r="J7528" s="2"/>
      <c r="K7528" s="1"/>
    </row>
    <row r="7529" spans="10:11">
      <c r="J7529" s="2"/>
      <c r="K7529" s="1"/>
    </row>
    <row r="7530" spans="10:11">
      <c r="J7530" s="2"/>
      <c r="K7530" s="1"/>
    </row>
    <row r="7531" spans="10:11">
      <c r="J7531" s="2"/>
      <c r="K7531" s="1"/>
    </row>
    <row r="7532" spans="10:11">
      <c r="J7532" s="2"/>
      <c r="K7532" s="1"/>
    </row>
    <row r="7533" spans="10:11">
      <c r="J7533" s="2"/>
      <c r="K7533" s="1"/>
    </row>
    <row r="7534" spans="10:11">
      <c r="J7534" s="2"/>
      <c r="K7534" s="1"/>
    </row>
    <row r="7535" spans="10:11">
      <c r="J7535" s="2"/>
      <c r="K7535" s="1"/>
    </row>
    <row r="7536" spans="10:11">
      <c r="J7536" s="2"/>
      <c r="K7536" s="1"/>
    </row>
    <row r="7537" spans="10:11">
      <c r="J7537" s="2"/>
      <c r="K7537" s="1"/>
    </row>
    <row r="7538" spans="10:11">
      <c r="J7538" s="2"/>
      <c r="K7538" s="1"/>
    </row>
    <row r="7539" spans="10:11">
      <c r="J7539" s="2"/>
      <c r="K7539" s="1"/>
    </row>
    <row r="7540" spans="10:11">
      <c r="J7540" s="2"/>
      <c r="K7540" s="1"/>
    </row>
    <row r="7541" spans="10:11">
      <c r="J7541" s="2"/>
      <c r="K7541" s="1"/>
    </row>
    <row r="7542" spans="10:11">
      <c r="J7542" s="2"/>
      <c r="K7542" s="1"/>
    </row>
    <row r="7543" spans="10:11">
      <c r="J7543" s="2"/>
      <c r="K7543" s="1"/>
    </row>
    <row r="7544" spans="10:11">
      <c r="J7544" s="2"/>
      <c r="K7544" s="1"/>
    </row>
    <row r="7545" spans="10:11">
      <c r="J7545" s="2"/>
      <c r="K7545" s="1"/>
    </row>
    <row r="7546" spans="10:11">
      <c r="J7546" s="2"/>
      <c r="K7546" s="1"/>
    </row>
    <row r="7547" spans="10:11">
      <c r="J7547" s="2"/>
      <c r="K7547" s="1"/>
    </row>
    <row r="7548" spans="10:11">
      <c r="J7548" s="2"/>
      <c r="K7548" s="1"/>
    </row>
    <row r="7549" spans="10:11">
      <c r="J7549" s="2"/>
      <c r="K7549" s="1"/>
    </row>
    <row r="7550" spans="10:11">
      <c r="J7550" s="2"/>
      <c r="K7550" s="1"/>
    </row>
    <row r="7551" spans="10:11">
      <c r="J7551" s="2"/>
      <c r="K7551" s="1"/>
    </row>
    <row r="7552" spans="10:11">
      <c r="J7552" s="2"/>
      <c r="K7552" s="1"/>
    </row>
    <row r="7553" spans="10:11">
      <c r="J7553" s="2"/>
      <c r="K7553" s="1"/>
    </row>
    <row r="7554" spans="10:11">
      <c r="J7554" s="2"/>
      <c r="K7554" s="1"/>
    </row>
    <row r="7555" spans="10:11">
      <c r="J7555" s="2"/>
      <c r="K7555" s="1"/>
    </row>
    <row r="7556" spans="10:11">
      <c r="J7556" s="2"/>
      <c r="K7556" s="1"/>
    </row>
    <row r="7557" spans="10:11">
      <c r="J7557" s="2"/>
      <c r="K7557" s="1"/>
    </row>
    <row r="7558" spans="10:11">
      <c r="J7558" s="2"/>
      <c r="K7558" s="1"/>
    </row>
    <row r="7559" spans="10:11">
      <c r="J7559" s="2"/>
      <c r="K7559" s="1"/>
    </row>
    <row r="7560" spans="10:11">
      <c r="J7560" s="2"/>
      <c r="K7560" s="1"/>
    </row>
    <row r="7561" spans="10:11">
      <c r="J7561" s="2"/>
      <c r="K7561" s="1"/>
    </row>
    <row r="7562" spans="10:11">
      <c r="J7562" s="2"/>
      <c r="K7562" s="1"/>
    </row>
    <row r="7563" spans="10:11">
      <c r="J7563" s="2"/>
      <c r="K7563" s="1"/>
    </row>
    <row r="7564" spans="10:11">
      <c r="J7564" s="2"/>
      <c r="K7564" s="1"/>
    </row>
    <row r="7565" spans="10:11">
      <c r="J7565" s="2"/>
      <c r="K7565" s="1"/>
    </row>
    <row r="7566" spans="10:11">
      <c r="J7566" s="2"/>
      <c r="K7566" s="1"/>
    </row>
    <row r="7567" spans="10:11">
      <c r="J7567" s="2"/>
      <c r="K7567" s="1"/>
    </row>
    <row r="7568" spans="10:11">
      <c r="J7568" s="2"/>
      <c r="K7568" s="1"/>
    </row>
    <row r="7569" spans="10:11">
      <c r="J7569" s="2"/>
      <c r="K7569" s="1"/>
    </row>
    <row r="7570" spans="10:11">
      <c r="J7570" s="2"/>
      <c r="K7570" s="1"/>
    </row>
    <row r="7571" spans="10:11">
      <c r="J7571" s="2"/>
      <c r="K7571" s="1"/>
    </row>
    <row r="7572" spans="10:11">
      <c r="J7572" s="2"/>
      <c r="K7572" s="1"/>
    </row>
    <row r="7573" spans="10:11">
      <c r="J7573" s="2"/>
      <c r="K7573" s="1"/>
    </row>
    <row r="7574" spans="10:11">
      <c r="J7574" s="2"/>
      <c r="K7574" s="1"/>
    </row>
    <row r="7575" spans="10:11">
      <c r="J7575" s="2"/>
      <c r="K7575" s="1"/>
    </row>
    <row r="7576" spans="10:11">
      <c r="J7576" s="2"/>
      <c r="K7576" s="1"/>
    </row>
    <row r="7577" spans="10:11">
      <c r="J7577" s="2"/>
      <c r="K7577" s="1"/>
    </row>
    <row r="7578" spans="10:11">
      <c r="J7578" s="2"/>
      <c r="K7578" s="1"/>
    </row>
    <row r="7579" spans="10:11">
      <c r="J7579" s="2"/>
      <c r="K7579" s="1"/>
    </row>
    <row r="7580" spans="10:11">
      <c r="J7580" s="2"/>
      <c r="K7580" s="1"/>
    </row>
    <row r="7581" spans="10:11">
      <c r="J7581" s="2"/>
      <c r="K7581" s="1"/>
    </row>
    <row r="7582" spans="10:11">
      <c r="J7582" s="2"/>
      <c r="K7582" s="1"/>
    </row>
    <row r="7583" spans="10:11">
      <c r="J7583" s="2"/>
      <c r="K7583" s="1"/>
    </row>
    <row r="7584" spans="10:11">
      <c r="J7584" s="2"/>
      <c r="K7584" s="1"/>
    </row>
    <row r="7585" spans="10:11">
      <c r="J7585" s="2"/>
      <c r="K7585" s="1"/>
    </row>
    <row r="7586" spans="10:11">
      <c r="J7586" s="2"/>
      <c r="K7586" s="1"/>
    </row>
    <row r="7587" spans="10:11">
      <c r="J7587" s="2"/>
      <c r="K7587" s="1"/>
    </row>
    <row r="7588" spans="10:11">
      <c r="J7588" s="2"/>
      <c r="K7588" s="1"/>
    </row>
    <row r="7589" spans="10:11">
      <c r="J7589" s="2"/>
      <c r="K7589" s="1"/>
    </row>
    <row r="7590" spans="10:11">
      <c r="J7590" s="2"/>
      <c r="K7590" s="1"/>
    </row>
    <row r="7591" spans="10:11">
      <c r="J7591" s="2"/>
      <c r="K7591" s="1"/>
    </row>
    <row r="7592" spans="10:11">
      <c r="J7592" s="2"/>
      <c r="K7592" s="1"/>
    </row>
    <row r="7593" spans="10:11">
      <c r="J7593" s="2"/>
      <c r="K7593" s="1"/>
    </row>
    <row r="7594" spans="10:11">
      <c r="J7594" s="2"/>
      <c r="K7594" s="1"/>
    </row>
    <row r="7595" spans="10:11">
      <c r="J7595" s="2"/>
      <c r="K7595" s="1"/>
    </row>
    <row r="7596" spans="10:11">
      <c r="J7596" s="2"/>
      <c r="K7596" s="1"/>
    </row>
    <row r="7597" spans="10:11">
      <c r="J7597" s="2"/>
      <c r="K7597" s="1"/>
    </row>
    <row r="7598" spans="10:11">
      <c r="J7598" s="2"/>
      <c r="K7598" s="1"/>
    </row>
    <row r="7599" spans="10:11">
      <c r="J7599" s="2"/>
      <c r="K7599" s="1"/>
    </row>
    <row r="7600" spans="10:11">
      <c r="J7600" s="2"/>
      <c r="K7600" s="1"/>
    </row>
    <row r="7601" spans="10:11">
      <c r="J7601" s="2"/>
      <c r="K7601" s="1"/>
    </row>
    <row r="7602" spans="10:11">
      <c r="J7602" s="2"/>
      <c r="K7602" s="1"/>
    </row>
    <row r="7603" spans="10:11">
      <c r="J7603" s="2"/>
      <c r="K7603" s="1"/>
    </row>
    <row r="7604" spans="10:11">
      <c r="J7604" s="2"/>
      <c r="K7604" s="1"/>
    </row>
    <row r="7605" spans="10:11">
      <c r="J7605" s="2"/>
      <c r="K7605" s="1"/>
    </row>
    <row r="7606" spans="10:11">
      <c r="J7606" s="2"/>
      <c r="K7606" s="1"/>
    </row>
    <row r="7607" spans="10:11">
      <c r="J7607" s="2"/>
      <c r="K7607" s="1"/>
    </row>
    <row r="7608" spans="10:11">
      <c r="J7608" s="2"/>
      <c r="K7608" s="1"/>
    </row>
    <row r="7609" spans="10:11">
      <c r="J7609" s="2"/>
      <c r="K7609" s="1"/>
    </row>
    <row r="7610" spans="10:11">
      <c r="J7610" s="2"/>
      <c r="K7610" s="1"/>
    </row>
    <row r="7611" spans="10:11">
      <c r="J7611" s="2"/>
      <c r="K7611" s="1"/>
    </row>
    <row r="7612" spans="10:11">
      <c r="J7612" s="2"/>
      <c r="K7612" s="1"/>
    </row>
    <row r="7613" spans="10:11">
      <c r="J7613" s="2"/>
      <c r="K7613" s="1"/>
    </row>
    <row r="7614" spans="10:11">
      <c r="J7614" s="2"/>
      <c r="K7614" s="1"/>
    </row>
    <row r="7615" spans="10:11">
      <c r="J7615" s="2"/>
      <c r="K7615" s="1"/>
    </row>
    <row r="7616" spans="10:11">
      <c r="J7616" s="2"/>
      <c r="K7616" s="1"/>
    </row>
    <row r="7617" spans="10:11">
      <c r="J7617" s="2"/>
      <c r="K7617" s="1"/>
    </row>
    <row r="7618" spans="10:11">
      <c r="J7618" s="2"/>
      <c r="K7618" s="1"/>
    </row>
    <row r="7619" spans="10:11">
      <c r="J7619" s="2"/>
      <c r="K7619" s="1"/>
    </row>
    <row r="7620" spans="10:11">
      <c r="J7620" s="2"/>
      <c r="K7620" s="1"/>
    </row>
    <row r="7621" spans="10:11">
      <c r="J7621" s="2"/>
      <c r="K7621" s="1"/>
    </row>
    <row r="7622" spans="10:11">
      <c r="J7622" s="2"/>
      <c r="K7622" s="1"/>
    </row>
    <row r="7623" spans="10:11">
      <c r="J7623" s="2"/>
      <c r="K7623" s="1"/>
    </row>
    <row r="7624" spans="10:11">
      <c r="J7624" s="2"/>
      <c r="K7624" s="1"/>
    </row>
    <row r="7625" spans="10:11">
      <c r="J7625" s="2"/>
      <c r="K7625" s="1"/>
    </row>
    <row r="7626" spans="10:11">
      <c r="J7626" s="2"/>
      <c r="K7626" s="1"/>
    </row>
    <row r="7627" spans="10:11">
      <c r="J7627" s="2"/>
      <c r="K7627" s="1"/>
    </row>
    <row r="7628" spans="10:11">
      <c r="J7628" s="2"/>
      <c r="K7628" s="1"/>
    </row>
    <row r="7629" spans="10:11">
      <c r="J7629" s="2"/>
      <c r="K7629" s="1"/>
    </row>
    <row r="7630" spans="10:11">
      <c r="J7630" s="2"/>
      <c r="K7630" s="1"/>
    </row>
    <row r="7631" spans="10:11">
      <c r="J7631" s="2"/>
      <c r="K7631" s="1"/>
    </row>
    <row r="7632" spans="10:11">
      <c r="J7632" s="2"/>
      <c r="K7632" s="1"/>
    </row>
    <row r="7633" spans="10:11">
      <c r="J7633" s="2"/>
      <c r="K7633" s="1"/>
    </row>
    <row r="7634" spans="10:11">
      <c r="J7634" s="2"/>
      <c r="K7634" s="1"/>
    </row>
    <row r="7635" spans="10:11">
      <c r="J7635" s="2"/>
      <c r="K7635" s="1"/>
    </row>
    <row r="7636" spans="10:11">
      <c r="J7636" s="2"/>
      <c r="K7636" s="1"/>
    </row>
    <row r="7637" spans="10:11">
      <c r="J7637" s="2"/>
      <c r="K7637" s="1"/>
    </row>
    <row r="7638" spans="10:11">
      <c r="J7638" s="2"/>
      <c r="K7638" s="1"/>
    </row>
    <row r="7639" spans="10:11">
      <c r="J7639" s="2"/>
      <c r="K7639" s="1"/>
    </row>
    <row r="7640" spans="10:11">
      <c r="J7640" s="2"/>
      <c r="K7640" s="1"/>
    </row>
    <row r="7641" spans="10:11">
      <c r="J7641" s="2"/>
      <c r="K7641" s="1"/>
    </row>
    <row r="7642" spans="10:11">
      <c r="J7642" s="2"/>
      <c r="K7642" s="1"/>
    </row>
    <row r="7643" spans="10:11">
      <c r="J7643" s="2"/>
      <c r="K7643" s="1"/>
    </row>
    <row r="7644" spans="10:11">
      <c r="J7644" s="2"/>
      <c r="K7644" s="1"/>
    </row>
    <row r="7645" spans="10:11">
      <c r="J7645" s="2"/>
      <c r="K7645" s="1"/>
    </row>
    <row r="7646" spans="10:11">
      <c r="J7646" s="2"/>
      <c r="K7646" s="1"/>
    </row>
    <row r="7647" spans="10:11">
      <c r="J7647" s="2"/>
      <c r="K7647" s="1"/>
    </row>
    <row r="7648" spans="10:11">
      <c r="J7648" s="2"/>
      <c r="K7648" s="1"/>
    </row>
    <row r="7649" spans="10:11">
      <c r="J7649" s="2"/>
      <c r="K7649" s="1"/>
    </row>
    <row r="7650" spans="10:11">
      <c r="J7650" s="2"/>
      <c r="K7650" s="1"/>
    </row>
    <row r="7651" spans="10:11">
      <c r="J7651" s="2"/>
      <c r="K7651" s="1"/>
    </row>
    <row r="7652" spans="10:11">
      <c r="J7652" s="2"/>
      <c r="K7652" s="1"/>
    </row>
    <row r="7653" spans="10:11">
      <c r="J7653" s="2"/>
      <c r="K7653" s="1"/>
    </row>
    <row r="7654" spans="10:11">
      <c r="J7654" s="2"/>
      <c r="K7654" s="1"/>
    </row>
    <row r="7655" spans="10:11">
      <c r="J7655" s="2"/>
      <c r="K7655" s="1"/>
    </row>
    <row r="7656" spans="10:11">
      <c r="J7656" s="2"/>
      <c r="K7656" s="1"/>
    </row>
    <row r="7657" spans="10:11">
      <c r="J7657" s="2"/>
      <c r="K7657" s="1"/>
    </row>
    <row r="7658" spans="10:11">
      <c r="J7658" s="2"/>
      <c r="K7658" s="1"/>
    </row>
    <row r="7659" spans="10:11">
      <c r="J7659" s="2"/>
      <c r="K7659" s="1"/>
    </row>
    <row r="7660" spans="10:11">
      <c r="J7660" s="2"/>
      <c r="K7660" s="1"/>
    </row>
    <row r="7661" spans="10:11">
      <c r="J7661" s="2"/>
      <c r="K7661" s="1"/>
    </row>
    <row r="7662" spans="10:11">
      <c r="J7662" s="2"/>
      <c r="K7662" s="1"/>
    </row>
    <row r="7663" spans="10:11">
      <c r="J7663" s="2"/>
      <c r="K7663" s="1"/>
    </row>
    <row r="7664" spans="10:11">
      <c r="J7664" s="2"/>
      <c r="K7664" s="1"/>
    </row>
    <row r="7665" spans="10:11">
      <c r="J7665" s="2"/>
      <c r="K7665" s="1"/>
    </row>
    <row r="7666" spans="10:11">
      <c r="J7666" s="2"/>
      <c r="K7666" s="1"/>
    </row>
    <row r="7667" spans="10:11">
      <c r="J7667" s="2"/>
      <c r="K7667" s="1"/>
    </row>
    <row r="7668" spans="10:11">
      <c r="J7668" s="2"/>
      <c r="K7668" s="1"/>
    </row>
    <row r="7669" spans="10:11">
      <c r="J7669" s="2"/>
      <c r="K7669" s="1"/>
    </row>
    <row r="7670" spans="10:11">
      <c r="J7670" s="2"/>
      <c r="K7670" s="1"/>
    </row>
    <row r="7671" spans="10:11">
      <c r="J7671" s="2"/>
      <c r="K7671" s="1"/>
    </row>
    <row r="7672" spans="10:11">
      <c r="J7672" s="2"/>
      <c r="K7672" s="1"/>
    </row>
    <row r="7673" spans="10:11">
      <c r="J7673" s="2"/>
      <c r="K7673" s="1"/>
    </row>
    <row r="7674" spans="10:11">
      <c r="J7674" s="2"/>
      <c r="K7674" s="1"/>
    </row>
    <row r="7675" spans="10:11">
      <c r="J7675" s="2"/>
      <c r="K7675" s="1"/>
    </row>
    <row r="7676" spans="10:11">
      <c r="J7676" s="2"/>
      <c r="K7676" s="1"/>
    </row>
    <row r="7677" spans="10:11">
      <c r="J7677" s="2"/>
      <c r="K7677" s="1"/>
    </row>
    <row r="7678" spans="10:11">
      <c r="J7678" s="2"/>
      <c r="K7678" s="1"/>
    </row>
    <row r="7679" spans="10:11">
      <c r="J7679" s="2"/>
      <c r="K7679" s="1"/>
    </row>
    <row r="7680" spans="10:11">
      <c r="J7680" s="2"/>
      <c r="K7680" s="1"/>
    </row>
    <row r="7681" spans="10:11">
      <c r="J7681" s="2"/>
      <c r="K7681" s="1"/>
    </row>
    <row r="7682" spans="10:11">
      <c r="J7682" s="2"/>
      <c r="K7682" s="1"/>
    </row>
    <row r="7683" spans="10:11">
      <c r="J7683" s="2"/>
      <c r="K7683" s="1"/>
    </row>
    <row r="7684" spans="10:11">
      <c r="J7684" s="2"/>
      <c r="K7684" s="1"/>
    </row>
    <row r="7685" spans="10:11">
      <c r="J7685" s="2"/>
      <c r="K7685" s="1"/>
    </row>
    <row r="7686" spans="10:11">
      <c r="J7686" s="2"/>
      <c r="K7686" s="1"/>
    </row>
    <row r="7687" spans="10:11">
      <c r="J7687" s="2"/>
      <c r="K7687" s="1"/>
    </row>
    <row r="7688" spans="10:11">
      <c r="J7688" s="2"/>
      <c r="K7688" s="1"/>
    </row>
    <row r="7689" spans="10:11">
      <c r="J7689" s="2"/>
      <c r="K7689" s="1"/>
    </row>
    <row r="7690" spans="10:11">
      <c r="J7690" s="2"/>
      <c r="K7690" s="1"/>
    </row>
    <row r="7691" spans="10:11">
      <c r="J7691" s="2"/>
      <c r="K7691" s="1"/>
    </row>
    <row r="7692" spans="10:11">
      <c r="J7692" s="2"/>
      <c r="K7692" s="1"/>
    </row>
    <row r="7693" spans="10:11">
      <c r="J7693" s="2"/>
      <c r="K7693" s="1"/>
    </row>
    <row r="7694" spans="10:11">
      <c r="J7694" s="2"/>
      <c r="K7694" s="1"/>
    </row>
    <row r="7695" spans="10:11">
      <c r="J7695" s="2"/>
      <c r="K7695" s="1"/>
    </row>
    <row r="7696" spans="10:11">
      <c r="J7696" s="2"/>
      <c r="K7696" s="1"/>
    </row>
    <row r="7697" spans="10:11">
      <c r="J7697" s="2"/>
      <c r="K7697" s="1"/>
    </row>
    <row r="7698" spans="10:11">
      <c r="J7698" s="2"/>
      <c r="K7698" s="1"/>
    </row>
    <row r="7699" spans="10:11">
      <c r="J7699" s="2"/>
      <c r="K7699" s="1"/>
    </row>
    <row r="7700" spans="10:11">
      <c r="J7700" s="2"/>
      <c r="K7700" s="1"/>
    </row>
    <row r="7701" spans="10:11">
      <c r="J7701" s="2"/>
      <c r="K7701" s="1"/>
    </row>
    <row r="7702" spans="10:11">
      <c r="J7702" s="2"/>
      <c r="K7702" s="1"/>
    </row>
    <row r="7703" spans="10:11">
      <c r="J7703" s="2"/>
      <c r="K7703" s="1"/>
    </row>
    <row r="7704" spans="10:11">
      <c r="J7704" s="2"/>
      <c r="K7704" s="1"/>
    </row>
    <row r="7705" spans="10:11">
      <c r="J7705" s="2"/>
      <c r="K7705" s="1"/>
    </row>
    <row r="7706" spans="10:11">
      <c r="J7706" s="2"/>
      <c r="K7706" s="1"/>
    </row>
    <row r="7707" spans="10:11">
      <c r="J7707" s="2"/>
      <c r="K7707" s="1"/>
    </row>
    <row r="7708" spans="10:11">
      <c r="J7708" s="2"/>
      <c r="K7708" s="1"/>
    </row>
    <row r="7709" spans="10:11">
      <c r="J7709" s="2"/>
      <c r="K7709" s="1"/>
    </row>
    <row r="7710" spans="10:11">
      <c r="J7710" s="2"/>
      <c r="K7710" s="1"/>
    </row>
    <row r="7711" spans="10:11">
      <c r="J7711" s="2"/>
      <c r="K7711" s="1"/>
    </row>
    <row r="7712" spans="10:11">
      <c r="J7712" s="2"/>
      <c r="K7712" s="1"/>
    </row>
    <row r="7713" spans="10:11">
      <c r="J7713" s="2"/>
      <c r="K7713" s="1"/>
    </row>
    <row r="7714" spans="10:11">
      <c r="J7714" s="2"/>
      <c r="K7714" s="1"/>
    </row>
    <row r="7715" spans="10:11">
      <c r="J7715" s="2"/>
      <c r="K7715" s="1"/>
    </row>
    <row r="7716" spans="10:11">
      <c r="J7716" s="2"/>
      <c r="K7716" s="1"/>
    </row>
    <row r="7717" spans="10:11">
      <c r="J7717" s="2"/>
      <c r="K7717" s="1"/>
    </row>
    <row r="7718" spans="10:11">
      <c r="J7718" s="2"/>
      <c r="K7718" s="1"/>
    </row>
    <row r="7719" spans="10:11">
      <c r="J7719" s="2"/>
      <c r="K7719" s="1"/>
    </row>
    <row r="7720" spans="10:11">
      <c r="J7720" s="2"/>
      <c r="K7720" s="1"/>
    </row>
    <row r="7721" spans="10:11">
      <c r="J7721" s="2"/>
      <c r="K7721" s="1"/>
    </row>
    <row r="7722" spans="10:11">
      <c r="J7722" s="2"/>
      <c r="K7722" s="1"/>
    </row>
    <row r="7723" spans="10:11">
      <c r="J7723" s="2"/>
      <c r="K7723" s="1"/>
    </row>
    <row r="7724" spans="10:11">
      <c r="J7724" s="2"/>
      <c r="K7724" s="1"/>
    </row>
    <row r="7725" spans="10:11">
      <c r="J7725" s="2"/>
      <c r="K7725" s="1"/>
    </row>
    <row r="7726" spans="10:11">
      <c r="J7726" s="2"/>
      <c r="K7726" s="1"/>
    </row>
    <row r="7727" spans="10:11">
      <c r="J7727" s="2"/>
      <c r="K7727" s="1"/>
    </row>
    <row r="7728" spans="10:11">
      <c r="J7728" s="2"/>
      <c r="K7728" s="1"/>
    </row>
    <row r="7729" spans="10:11">
      <c r="J7729" s="2"/>
      <c r="K7729" s="1"/>
    </row>
    <row r="7730" spans="10:11">
      <c r="J7730" s="2"/>
      <c r="K7730" s="1"/>
    </row>
    <row r="7731" spans="10:11">
      <c r="J7731" s="2"/>
      <c r="K7731" s="1"/>
    </row>
    <row r="7732" spans="10:11">
      <c r="J7732" s="2"/>
      <c r="K7732" s="1"/>
    </row>
    <row r="7733" spans="10:11">
      <c r="J7733" s="2"/>
      <c r="K7733" s="1"/>
    </row>
    <row r="7734" spans="10:11">
      <c r="J7734" s="2"/>
      <c r="K7734" s="1"/>
    </row>
    <row r="7735" spans="10:11">
      <c r="J7735" s="2"/>
      <c r="K7735" s="1"/>
    </row>
    <row r="7736" spans="10:11">
      <c r="J7736" s="2"/>
      <c r="K7736" s="1"/>
    </row>
    <row r="7737" spans="10:11">
      <c r="J7737" s="2"/>
      <c r="K7737" s="1"/>
    </row>
    <row r="7738" spans="10:11">
      <c r="J7738" s="2"/>
      <c r="K7738" s="1"/>
    </row>
    <row r="7739" spans="10:11">
      <c r="J7739" s="2"/>
      <c r="K7739" s="1"/>
    </row>
    <row r="7740" spans="10:11">
      <c r="J7740" s="2"/>
      <c r="K7740" s="1"/>
    </row>
    <row r="7741" spans="10:11">
      <c r="J7741" s="2"/>
      <c r="K7741" s="1"/>
    </row>
    <row r="7742" spans="10:11">
      <c r="J7742" s="2"/>
      <c r="K7742" s="1"/>
    </row>
    <row r="7743" spans="10:11">
      <c r="J7743" s="2"/>
      <c r="K7743" s="1"/>
    </row>
    <row r="7744" spans="10:11">
      <c r="J7744" s="2"/>
      <c r="K7744" s="1"/>
    </row>
    <row r="7745" spans="10:11">
      <c r="J7745" s="2"/>
      <c r="K7745" s="1"/>
    </row>
    <row r="7746" spans="10:11">
      <c r="J7746" s="2"/>
      <c r="K7746" s="1"/>
    </row>
    <row r="7747" spans="10:11">
      <c r="J7747" s="2"/>
      <c r="K7747" s="1"/>
    </row>
    <row r="7748" spans="10:11">
      <c r="J7748" s="2"/>
      <c r="K7748" s="1"/>
    </row>
    <row r="7749" spans="10:11">
      <c r="J7749" s="2"/>
      <c r="K7749" s="1"/>
    </row>
    <row r="7750" spans="10:11">
      <c r="J7750" s="2"/>
      <c r="K7750" s="1"/>
    </row>
    <row r="7751" spans="10:11">
      <c r="J7751" s="2"/>
      <c r="K7751" s="1"/>
    </row>
    <row r="7752" spans="10:11">
      <c r="J7752" s="2"/>
      <c r="K7752" s="1"/>
    </row>
    <row r="7753" spans="10:11">
      <c r="J7753" s="2"/>
      <c r="K7753" s="1"/>
    </row>
    <row r="7754" spans="10:11">
      <c r="J7754" s="2"/>
      <c r="K7754" s="1"/>
    </row>
    <row r="7755" spans="10:11">
      <c r="J7755" s="2"/>
      <c r="K7755" s="1"/>
    </row>
    <row r="7756" spans="10:11">
      <c r="J7756" s="2"/>
      <c r="K7756" s="1"/>
    </row>
    <row r="7757" spans="10:11">
      <c r="J7757" s="2"/>
      <c r="K7757" s="1"/>
    </row>
    <row r="7758" spans="10:11">
      <c r="J7758" s="2"/>
      <c r="K7758" s="1"/>
    </row>
    <row r="7759" spans="10:11">
      <c r="J7759" s="2"/>
      <c r="K7759" s="1"/>
    </row>
    <row r="7760" spans="10:11">
      <c r="J7760" s="2"/>
      <c r="K7760" s="1"/>
    </row>
    <row r="7761" spans="10:11">
      <c r="J7761" s="2"/>
      <c r="K7761" s="1"/>
    </row>
    <row r="7762" spans="10:11">
      <c r="J7762" s="2"/>
      <c r="K7762" s="1"/>
    </row>
    <row r="7763" spans="10:11">
      <c r="J7763" s="2"/>
      <c r="K7763" s="1"/>
    </row>
    <row r="7764" spans="10:11">
      <c r="J7764" s="2"/>
      <c r="K7764" s="1"/>
    </row>
    <row r="7765" spans="10:11">
      <c r="J7765" s="2"/>
      <c r="K7765" s="1"/>
    </row>
    <row r="7766" spans="10:11">
      <c r="J7766" s="2"/>
      <c r="K7766" s="1"/>
    </row>
    <row r="7767" spans="10:11">
      <c r="J7767" s="2"/>
      <c r="K7767" s="1"/>
    </row>
    <row r="7768" spans="10:11">
      <c r="J7768" s="2"/>
      <c r="K7768" s="1"/>
    </row>
    <row r="7769" spans="10:11">
      <c r="J7769" s="2"/>
      <c r="K7769" s="1"/>
    </row>
    <row r="7770" spans="10:11">
      <c r="J7770" s="2"/>
      <c r="K7770" s="1"/>
    </row>
    <row r="7771" spans="10:11">
      <c r="J7771" s="2"/>
      <c r="K7771" s="1"/>
    </row>
    <row r="7772" spans="10:11">
      <c r="J7772" s="2"/>
      <c r="K7772" s="1"/>
    </row>
    <row r="7773" spans="10:11">
      <c r="J7773" s="2"/>
      <c r="K7773" s="1"/>
    </row>
    <row r="7774" spans="10:11">
      <c r="J7774" s="2"/>
      <c r="K7774" s="1"/>
    </row>
    <row r="7775" spans="10:11">
      <c r="J7775" s="2"/>
      <c r="K7775" s="1"/>
    </row>
    <row r="7776" spans="10:11">
      <c r="J7776" s="2"/>
      <c r="K7776" s="1"/>
    </row>
    <row r="7777" spans="10:11">
      <c r="J7777" s="2"/>
      <c r="K7777" s="1"/>
    </row>
    <row r="7778" spans="10:11">
      <c r="J7778" s="2"/>
      <c r="K7778" s="1"/>
    </row>
    <row r="7779" spans="10:11">
      <c r="J7779" s="2"/>
      <c r="K7779" s="1"/>
    </row>
    <row r="7780" spans="10:11">
      <c r="J7780" s="2"/>
      <c r="K7780" s="1"/>
    </row>
    <row r="7781" spans="10:11">
      <c r="J7781" s="2"/>
      <c r="K7781" s="1"/>
    </row>
    <row r="7782" spans="10:11">
      <c r="J7782" s="2"/>
      <c r="K7782" s="1"/>
    </row>
    <row r="7783" spans="10:11">
      <c r="J7783" s="2"/>
      <c r="K7783" s="1"/>
    </row>
    <row r="7784" spans="10:11">
      <c r="J7784" s="2"/>
      <c r="K7784" s="1"/>
    </row>
    <row r="7785" spans="10:11">
      <c r="J7785" s="2"/>
      <c r="K7785" s="1"/>
    </row>
    <row r="7786" spans="10:11">
      <c r="J7786" s="2"/>
      <c r="K7786" s="1"/>
    </row>
    <row r="7787" spans="10:11">
      <c r="J7787" s="2"/>
      <c r="K7787" s="1"/>
    </row>
    <row r="7788" spans="10:11">
      <c r="J7788" s="2"/>
      <c r="K7788" s="1"/>
    </row>
    <row r="7789" spans="10:11">
      <c r="J7789" s="2"/>
      <c r="K7789" s="1"/>
    </row>
    <row r="7790" spans="10:11">
      <c r="J7790" s="2"/>
      <c r="K7790" s="1"/>
    </row>
    <row r="7791" spans="10:11">
      <c r="J7791" s="2"/>
      <c r="K7791" s="1"/>
    </row>
    <row r="7792" spans="10:11">
      <c r="J7792" s="2"/>
      <c r="K7792" s="1"/>
    </row>
    <row r="7793" spans="10:11">
      <c r="J7793" s="2"/>
      <c r="K7793" s="1"/>
    </row>
    <row r="7794" spans="10:11">
      <c r="J7794" s="2"/>
      <c r="K7794" s="1"/>
    </row>
    <row r="7795" spans="10:11">
      <c r="J7795" s="2"/>
      <c r="K7795" s="1"/>
    </row>
    <row r="7796" spans="10:11">
      <c r="J7796" s="2"/>
      <c r="K7796" s="1"/>
    </row>
    <row r="7797" spans="10:11">
      <c r="J7797" s="2"/>
      <c r="K7797" s="1"/>
    </row>
    <row r="7798" spans="10:11">
      <c r="J7798" s="2"/>
      <c r="K7798" s="1"/>
    </row>
    <row r="7799" spans="10:11">
      <c r="J7799" s="2"/>
      <c r="K7799" s="1"/>
    </row>
    <row r="7800" spans="10:11">
      <c r="J7800" s="2"/>
      <c r="K7800" s="1"/>
    </row>
    <row r="7801" spans="10:11">
      <c r="J7801" s="2"/>
      <c r="K7801" s="1"/>
    </row>
    <row r="7802" spans="10:11">
      <c r="J7802" s="2"/>
      <c r="K7802" s="1"/>
    </row>
    <row r="7803" spans="10:11">
      <c r="J7803" s="2"/>
      <c r="K7803" s="1"/>
    </row>
    <row r="7804" spans="10:11">
      <c r="J7804" s="2"/>
      <c r="K7804" s="1"/>
    </row>
    <row r="7805" spans="10:11">
      <c r="J7805" s="2"/>
      <c r="K7805" s="1"/>
    </row>
    <row r="7806" spans="10:11">
      <c r="J7806" s="2"/>
      <c r="K7806" s="1"/>
    </row>
    <row r="7807" spans="10:11">
      <c r="J7807" s="2"/>
      <c r="K7807" s="1"/>
    </row>
    <row r="7808" spans="10:11">
      <c r="J7808" s="2"/>
      <c r="K7808" s="1"/>
    </row>
    <row r="7809" spans="10:11">
      <c r="J7809" s="2"/>
      <c r="K7809" s="1"/>
    </row>
    <row r="7810" spans="10:11">
      <c r="J7810" s="2"/>
      <c r="K7810" s="1"/>
    </row>
    <row r="7811" spans="10:11">
      <c r="J7811" s="2"/>
      <c r="K7811" s="1"/>
    </row>
    <row r="7812" spans="10:11">
      <c r="J7812" s="2"/>
      <c r="K7812" s="1"/>
    </row>
    <row r="7813" spans="10:11">
      <c r="J7813" s="2"/>
      <c r="K7813" s="1"/>
    </row>
    <row r="7814" spans="10:11">
      <c r="J7814" s="2"/>
      <c r="K7814" s="1"/>
    </row>
    <row r="7815" spans="10:11">
      <c r="J7815" s="2"/>
      <c r="K7815" s="1"/>
    </row>
    <row r="7816" spans="10:11">
      <c r="J7816" s="2"/>
      <c r="K7816" s="1"/>
    </row>
    <row r="7817" spans="10:11">
      <c r="J7817" s="2"/>
      <c r="K7817" s="1"/>
    </row>
    <row r="7818" spans="10:11">
      <c r="J7818" s="2"/>
      <c r="K7818" s="1"/>
    </row>
    <row r="7819" spans="10:11">
      <c r="J7819" s="2"/>
      <c r="K7819" s="1"/>
    </row>
    <row r="7820" spans="10:11">
      <c r="J7820" s="2"/>
      <c r="K7820" s="1"/>
    </row>
    <row r="7821" spans="10:11">
      <c r="J7821" s="2"/>
      <c r="K7821" s="1"/>
    </row>
    <row r="7822" spans="10:11">
      <c r="J7822" s="2"/>
      <c r="K7822" s="1"/>
    </row>
    <row r="7823" spans="10:11">
      <c r="J7823" s="2"/>
      <c r="K7823" s="1"/>
    </row>
    <row r="7824" spans="10:11">
      <c r="J7824" s="2"/>
      <c r="K7824" s="1"/>
    </row>
    <row r="7825" spans="10:11">
      <c r="J7825" s="2"/>
      <c r="K7825" s="1"/>
    </row>
    <row r="7826" spans="10:11">
      <c r="J7826" s="2"/>
      <c r="K7826" s="1"/>
    </row>
    <row r="7827" spans="10:11">
      <c r="J7827" s="2"/>
      <c r="K7827" s="1"/>
    </row>
    <row r="7828" spans="10:11">
      <c r="J7828" s="2"/>
      <c r="K7828" s="1"/>
    </row>
    <row r="7829" spans="10:11">
      <c r="J7829" s="2"/>
      <c r="K7829" s="1"/>
    </row>
    <row r="7830" spans="10:11">
      <c r="J7830" s="2"/>
      <c r="K7830" s="1"/>
    </row>
    <row r="7831" spans="10:11">
      <c r="J7831" s="2"/>
      <c r="K7831" s="1"/>
    </row>
    <row r="7832" spans="10:11">
      <c r="J7832" s="2"/>
      <c r="K7832" s="1"/>
    </row>
    <row r="7833" spans="10:11">
      <c r="J7833" s="2"/>
      <c r="K7833" s="1"/>
    </row>
    <row r="7834" spans="10:11">
      <c r="J7834" s="2"/>
      <c r="K7834" s="1"/>
    </row>
    <row r="7835" spans="10:11">
      <c r="J7835" s="2"/>
      <c r="K7835" s="1"/>
    </row>
    <row r="7836" spans="10:11">
      <c r="J7836" s="2"/>
      <c r="K7836" s="1"/>
    </row>
    <row r="7837" spans="10:11">
      <c r="J7837" s="2"/>
      <c r="K7837" s="1"/>
    </row>
    <row r="7838" spans="10:11">
      <c r="J7838" s="2"/>
      <c r="K7838" s="1"/>
    </row>
    <row r="7839" spans="10:11">
      <c r="J7839" s="2"/>
      <c r="K7839" s="1"/>
    </row>
    <row r="7840" spans="10:11">
      <c r="J7840" s="2"/>
      <c r="K7840" s="1"/>
    </row>
    <row r="7841" spans="10:11">
      <c r="J7841" s="2"/>
      <c r="K7841" s="1"/>
    </row>
    <row r="7842" spans="10:11">
      <c r="J7842" s="2"/>
      <c r="K7842" s="1"/>
    </row>
    <row r="7843" spans="10:11">
      <c r="J7843" s="2"/>
      <c r="K7843" s="1"/>
    </row>
    <row r="7844" spans="10:11">
      <c r="J7844" s="2"/>
      <c r="K7844" s="1"/>
    </row>
    <row r="7845" spans="10:11">
      <c r="J7845" s="2"/>
      <c r="K7845" s="1"/>
    </row>
    <row r="7846" spans="10:11">
      <c r="J7846" s="2"/>
      <c r="K7846" s="1"/>
    </row>
    <row r="7847" spans="10:11">
      <c r="J7847" s="2"/>
      <c r="K7847" s="1"/>
    </row>
    <row r="7848" spans="10:11">
      <c r="J7848" s="2"/>
      <c r="K7848" s="1"/>
    </row>
    <row r="7849" spans="10:11">
      <c r="J7849" s="2"/>
      <c r="K7849" s="1"/>
    </row>
    <row r="7850" spans="10:11">
      <c r="J7850" s="2"/>
      <c r="K7850" s="1"/>
    </row>
    <row r="7851" spans="10:11">
      <c r="J7851" s="2"/>
      <c r="K7851" s="1"/>
    </row>
    <row r="7852" spans="10:11">
      <c r="J7852" s="2"/>
      <c r="K7852" s="1"/>
    </row>
    <row r="7853" spans="10:11">
      <c r="J7853" s="2"/>
      <c r="K7853" s="1"/>
    </row>
    <row r="7854" spans="10:11">
      <c r="J7854" s="2"/>
      <c r="K7854" s="1"/>
    </row>
    <row r="7855" spans="10:11">
      <c r="J7855" s="2"/>
      <c r="K7855" s="1"/>
    </row>
    <row r="7856" spans="10:11">
      <c r="J7856" s="2"/>
      <c r="K7856" s="1"/>
    </row>
    <row r="7857" spans="10:11">
      <c r="J7857" s="2"/>
      <c r="K7857" s="1"/>
    </row>
    <row r="7858" spans="10:11">
      <c r="J7858" s="2"/>
      <c r="K7858" s="1"/>
    </row>
    <row r="7859" spans="10:11">
      <c r="J7859" s="2"/>
      <c r="K7859" s="1"/>
    </row>
    <row r="7860" spans="10:11">
      <c r="J7860" s="2"/>
      <c r="K7860" s="1"/>
    </row>
    <row r="7861" spans="10:11">
      <c r="J7861" s="2"/>
      <c r="K7861" s="1"/>
    </row>
    <row r="7862" spans="10:11">
      <c r="J7862" s="2"/>
      <c r="K7862" s="1"/>
    </row>
    <row r="7863" spans="10:11">
      <c r="J7863" s="2"/>
      <c r="K7863" s="1"/>
    </row>
    <row r="7864" spans="10:11">
      <c r="J7864" s="2"/>
      <c r="K7864" s="1"/>
    </row>
    <row r="7865" spans="10:11">
      <c r="J7865" s="2"/>
      <c r="K7865" s="1"/>
    </row>
    <row r="7866" spans="10:11">
      <c r="J7866" s="2"/>
      <c r="K7866" s="1"/>
    </row>
    <row r="7867" spans="10:11">
      <c r="J7867" s="2"/>
      <c r="K7867" s="1"/>
    </row>
    <row r="7868" spans="10:11">
      <c r="J7868" s="2"/>
      <c r="K7868" s="1"/>
    </row>
    <row r="7869" spans="10:11">
      <c r="J7869" s="2"/>
      <c r="K7869" s="1"/>
    </row>
    <row r="7870" spans="10:11">
      <c r="J7870" s="2"/>
      <c r="K7870" s="1"/>
    </row>
    <row r="7871" spans="10:11">
      <c r="J7871" s="2"/>
      <c r="K7871" s="1"/>
    </row>
    <row r="7872" spans="10:11">
      <c r="J7872" s="2"/>
      <c r="K7872" s="1"/>
    </row>
    <row r="7873" spans="10:11">
      <c r="J7873" s="2"/>
      <c r="K7873" s="1"/>
    </row>
    <row r="7874" spans="10:11">
      <c r="J7874" s="2"/>
      <c r="K7874" s="1"/>
    </row>
    <row r="7875" spans="10:11">
      <c r="J7875" s="2"/>
      <c r="K7875" s="1"/>
    </row>
    <row r="7876" spans="10:11">
      <c r="J7876" s="2"/>
      <c r="K7876" s="1"/>
    </row>
    <row r="7877" spans="10:11">
      <c r="J7877" s="2"/>
      <c r="K7877" s="1"/>
    </row>
    <row r="7878" spans="10:11">
      <c r="J7878" s="2"/>
      <c r="K7878" s="1"/>
    </row>
    <row r="7879" spans="10:11">
      <c r="J7879" s="2"/>
      <c r="K7879" s="1"/>
    </row>
    <row r="7880" spans="10:11">
      <c r="J7880" s="2"/>
      <c r="K7880" s="1"/>
    </row>
    <row r="7881" spans="10:11">
      <c r="J7881" s="2"/>
      <c r="K7881" s="1"/>
    </row>
    <row r="7882" spans="10:11">
      <c r="J7882" s="2"/>
      <c r="K7882" s="1"/>
    </row>
    <row r="7883" spans="10:11">
      <c r="J7883" s="2"/>
      <c r="K7883" s="1"/>
    </row>
    <row r="7884" spans="10:11">
      <c r="J7884" s="2"/>
      <c r="K7884" s="1"/>
    </row>
    <row r="7885" spans="10:11">
      <c r="J7885" s="2"/>
      <c r="K7885" s="1"/>
    </row>
    <row r="7886" spans="10:11">
      <c r="J7886" s="2"/>
      <c r="K7886" s="1"/>
    </row>
    <row r="7887" spans="10:11">
      <c r="J7887" s="2"/>
      <c r="K7887" s="1"/>
    </row>
    <row r="7888" spans="10:11">
      <c r="J7888" s="2"/>
      <c r="K7888" s="1"/>
    </row>
    <row r="7889" spans="10:11">
      <c r="J7889" s="2"/>
      <c r="K7889" s="1"/>
    </row>
    <row r="7890" spans="10:11">
      <c r="J7890" s="2"/>
      <c r="K7890" s="1"/>
    </row>
    <row r="7891" spans="10:11">
      <c r="J7891" s="2"/>
      <c r="K7891" s="1"/>
    </row>
    <row r="7892" spans="10:11">
      <c r="J7892" s="2"/>
      <c r="K7892" s="1"/>
    </row>
    <row r="7893" spans="10:11">
      <c r="J7893" s="2"/>
      <c r="K7893" s="1"/>
    </row>
    <row r="7894" spans="10:11">
      <c r="J7894" s="2"/>
      <c r="K7894" s="1"/>
    </row>
    <row r="7895" spans="10:11">
      <c r="J7895" s="2"/>
      <c r="K7895" s="1"/>
    </row>
    <row r="7896" spans="10:11">
      <c r="J7896" s="2"/>
      <c r="K7896" s="1"/>
    </row>
    <row r="7897" spans="10:11">
      <c r="J7897" s="2"/>
      <c r="K7897" s="1"/>
    </row>
    <row r="7898" spans="10:11">
      <c r="J7898" s="2"/>
      <c r="K7898" s="1"/>
    </row>
    <row r="7899" spans="10:11">
      <c r="J7899" s="2"/>
      <c r="K7899" s="1"/>
    </row>
    <row r="7900" spans="10:11">
      <c r="J7900" s="2"/>
      <c r="K7900" s="1"/>
    </row>
    <row r="7901" spans="10:11">
      <c r="J7901" s="2"/>
      <c r="K7901" s="1"/>
    </row>
    <row r="7902" spans="10:11">
      <c r="J7902" s="2"/>
      <c r="K7902" s="1"/>
    </row>
    <row r="7903" spans="10:11">
      <c r="J7903" s="2"/>
      <c r="K7903" s="1"/>
    </row>
    <row r="7904" spans="10:11">
      <c r="J7904" s="2"/>
      <c r="K7904" s="1"/>
    </row>
    <row r="7905" spans="10:11">
      <c r="J7905" s="2"/>
      <c r="K7905" s="1"/>
    </row>
    <row r="7906" spans="10:11">
      <c r="J7906" s="2"/>
      <c r="K7906" s="1"/>
    </row>
    <row r="7907" spans="10:11">
      <c r="J7907" s="2"/>
      <c r="K7907" s="1"/>
    </row>
    <row r="7908" spans="10:11">
      <c r="J7908" s="2"/>
      <c r="K7908" s="1"/>
    </row>
    <row r="7909" spans="10:11">
      <c r="J7909" s="2"/>
      <c r="K7909" s="1"/>
    </row>
    <row r="7910" spans="10:11">
      <c r="J7910" s="2"/>
      <c r="K7910" s="1"/>
    </row>
    <row r="7911" spans="10:11">
      <c r="J7911" s="2"/>
      <c r="K7911" s="1"/>
    </row>
    <row r="7912" spans="10:11">
      <c r="J7912" s="2"/>
      <c r="K7912" s="1"/>
    </row>
    <row r="7913" spans="10:11">
      <c r="J7913" s="2"/>
      <c r="K7913" s="1"/>
    </row>
    <row r="7914" spans="10:11">
      <c r="J7914" s="2"/>
      <c r="K7914" s="1"/>
    </row>
    <row r="7915" spans="10:11">
      <c r="J7915" s="2"/>
      <c r="K7915" s="1"/>
    </row>
    <row r="7916" spans="10:11">
      <c r="J7916" s="2"/>
      <c r="K7916" s="1"/>
    </row>
    <row r="7917" spans="10:11">
      <c r="J7917" s="2"/>
      <c r="K7917" s="1"/>
    </row>
    <row r="7918" spans="10:11">
      <c r="J7918" s="2"/>
      <c r="K7918" s="1"/>
    </row>
    <row r="7919" spans="10:11">
      <c r="J7919" s="2"/>
      <c r="K7919" s="1"/>
    </row>
    <row r="7920" spans="10:11">
      <c r="J7920" s="2"/>
      <c r="K7920" s="1"/>
    </row>
    <row r="7921" spans="10:11">
      <c r="J7921" s="2"/>
      <c r="K7921" s="1"/>
    </row>
    <row r="7922" spans="10:11">
      <c r="J7922" s="2"/>
      <c r="K7922" s="1"/>
    </row>
    <row r="7923" spans="10:11">
      <c r="J7923" s="2"/>
      <c r="K7923" s="1"/>
    </row>
    <row r="7924" spans="10:11">
      <c r="J7924" s="2"/>
      <c r="K7924" s="1"/>
    </row>
    <row r="7925" spans="10:11">
      <c r="J7925" s="2"/>
      <c r="K7925" s="1"/>
    </row>
    <row r="7926" spans="10:11">
      <c r="J7926" s="2"/>
      <c r="K7926" s="1"/>
    </row>
    <row r="7927" spans="10:11">
      <c r="J7927" s="2"/>
      <c r="K7927" s="1"/>
    </row>
    <row r="7928" spans="10:11">
      <c r="J7928" s="2"/>
      <c r="K7928" s="1"/>
    </row>
    <row r="7929" spans="10:11">
      <c r="J7929" s="2"/>
      <c r="K7929" s="1"/>
    </row>
    <row r="7930" spans="10:11">
      <c r="J7930" s="2"/>
      <c r="K7930" s="1"/>
    </row>
    <row r="7931" spans="10:11">
      <c r="J7931" s="2"/>
      <c r="K7931" s="1"/>
    </row>
    <row r="7932" spans="10:11">
      <c r="J7932" s="2"/>
      <c r="K7932" s="1"/>
    </row>
    <row r="7933" spans="10:11">
      <c r="J7933" s="2"/>
      <c r="K7933" s="1"/>
    </row>
    <row r="7934" spans="10:11">
      <c r="J7934" s="2"/>
      <c r="K7934" s="1"/>
    </row>
    <row r="7935" spans="10:11">
      <c r="J7935" s="2"/>
      <c r="K7935" s="1"/>
    </row>
    <row r="7936" spans="10:11">
      <c r="J7936" s="2"/>
      <c r="K7936" s="1"/>
    </row>
    <row r="7937" spans="10:11">
      <c r="J7937" s="2"/>
      <c r="K7937" s="1"/>
    </row>
    <row r="7938" spans="10:11">
      <c r="J7938" s="2"/>
      <c r="K7938" s="1"/>
    </row>
    <row r="7939" spans="10:11">
      <c r="J7939" s="2"/>
      <c r="K7939" s="1"/>
    </row>
    <row r="7940" spans="10:11">
      <c r="J7940" s="2"/>
      <c r="K7940" s="1"/>
    </row>
    <row r="7941" spans="10:11">
      <c r="J7941" s="2"/>
      <c r="K7941" s="1"/>
    </row>
    <row r="7942" spans="10:11">
      <c r="J7942" s="2"/>
      <c r="K7942" s="1"/>
    </row>
    <row r="7943" spans="10:11">
      <c r="J7943" s="2"/>
      <c r="K7943" s="1"/>
    </row>
    <row r="7944" spans="10:11">
      <c r="J7944" s="2"/>
      <c r="K7944" s="1"/>
    </row>
    <row r="7945" spans="10:11">
      <c r="J7945" s="2"/>
      <c r="K7945" s="1"/>
    </row>
    <row r="7946" spans="10:11">
      <c r="J7946" s="2"/>
      <c r="K7946" s="1"/>
    </row>
    <row r="7947" spans="10:11">
      <c r="J7947" s="2"/>
      <c r="K7947" s="1"/>
    </row>
    <row r="7948" spans="10:11">
      <c r="J7948" s="2"/>
      <c r="K7948" s="1"/>
    </row>
    <row r="7949" spans="10:11">
      <c r="J7949" s="2"/>
      <c r="K7949" s="1"/>
    </row>
    <row r="7950" spans="10:11">
      <c r="J7950" s="2"/>
      <c r="K7950" s="1"/>
    </row>
    <row r="7951" spans="10:11">
      <c r="J7951" s="2"/>
      <c r="K7951" s="1"/>
    </row>
    <row r="7952" spans="10:11">
      <c r="J7952" s="2"/>
      <c r="K7952" s="1"/>
    </row>
    <row r="7953" spans="10:11">
      <c r="J7953" s="2"/>
      <c r="K7953" s="1"/>
    </row>
    <row r="7954" spans="10:11">
      <c r="J7954" s="2"/>
      <c r="K7954" s="1"/>
    </row>
    <row r="7955" spans="10:11">
      <c r="J7955" s="2"/>
      <c r="K7955" s="1"/>
    </row>
    <row r="7956" spans="10:11">
      <c r="J7956" s="2"/>
      <c r="K7956" s="1"/>
    </row>
    <row r="7957" spans="10:11">
      <c r="J7957" s="2"/>
      <c r="K7957" s="1"/>
    </row>
    <row r="7958" spans="10:11">
      <c r="J7958" s="2"/>
      <c r="K7958" s="1"/>
    </row>
    <row r="7959" spans="10:11">
      <c r="J7959" s="2"/>
      <c r="K7959" s="1"/>
    </row>
    <row r="7960" spans="10:11">
      <c r="J7960" s="2"/>
      <c r="K7960" s="1"/>
    </row>
    <row r="7961" spans="10:11">
      <c r="J7961" s="2"/>
      <c r="K7961" s="1"/>
    </row>
    <row r="7962" spans="10:11">
      <c r="J7962" s="2"/>
      <c r="K7962" s="1"/>
    </row>
    <row r="7963" spans="10:11">
      <c r="J7963" s="2"/>
      <c r="K7963" s="1"/>
    </row>
    <row r="7964" spans="10:11">
      <c r="J7964" s="2"/>
      <c r="K7964" s="1"/>
    </row>
    <row r="7965" spans="10:11">
      <c r="J7965" s="2"/>
      <c r="K7965" s="1"/>
    </row>
    <row r="7966" spans="10:11">
      <c r="J7966" s="2"/>
      <c r="K7966" s="1"/>
    </row>
    <row r="7967" spans="10:11">
      <c r="J7967" s="2"/>
      <c r="K7967" s="1"/>
    </row>
    <row r="7968" spans="10:11">
      <c r="J7968" s="2"/>
      <c r="K7968" s="1"/>
    </row>
    <row r="7969" spans="10:11">
      <c r="J7969" s="2"/>
      <c r="K7969" s="1"/>
    </row>
    <row r="7970" spans="10:11">
      <c r="J7970" s="2"/>
      <c r="K7970" s="1"/>
    </row>
    <row r="7971" spans="10:11">
      <c r="J7971" s="2"/>
      <c r="K7971" s="1"/>
    </row>
    <row r="7972" spans="10:11">
      <c r="J7972" s="2"/>
      <c r="K7972" s="1"/>
    </row>
    <row r="7973" spans="10:11">
      <c r="J7973" s="2"/>
      <c r="K7973" s="1"/>
    </row>
    <row r="7974" spans="10:11">
      <c r="J7974" s="2"/>
      <c r="K7974" s="1"/>
    </row>
    <row r="7975" spans="10:11">
      <c r="J7975" s="2"/>
      <c r="K7975" s="1"/>
    </row>
    <row r="7976" spans="10:11">
      <c r="J7976" s="2"/>
      <c r="K7976" s="1"/>
    </row>
    <row r="7977" spans="10:11">
      <c r="J7977" s="2"/>
      <c r="K7977" s="1"/>
    </row>
    <row r="7978" spans="10:11">
      <c r="J7978" s="2"/>
      <c r="K7978" s="1"/>
    </row>
    <row r="7979" spans="10:11">
      <c r="J7979" s="2"/>
      <c r="K7979" s="1"/>
    </row>
    <row r="7980" spans="10:11">
      <c r="J7980" s="2"/>
      <c r="K7980" s="1"/>
    </row>
    <row r="7981" spans="10:11">
      <c r="J7981" s="2"/>
      <c r="K7981" s="1"/>
    </row>
    <row r="7982" spans="10:11">
      <c r="J7982" s="2"/>
      <c r="K7982" s="1"/>
    </row>
    <row r="7983" spans="10:11">
      <c r="J7983" s="2"/>
      <c r="K7983" s="1"/>
    </row>
    <row r="7984" spans="10:11">
      <c r="J7984" s="2"/>
      <c r="K7984" s="1"/>
    </row>
    <row r="7985" spans="10:11">
      <c r="J7985" s="2"/>
      <c r="K7985" s="1"/>
    </row>
    <row r="7986" spans="10:11">
      <c r="J7986" s="2"/>
      <c r="K7986" s="1"/>
    </row>
    <row r="7987" spans="10:11">
      <c r="J7987" s="2"/>
      <c r="K7987" s="1"/>
    </row>
    <row r="7988" spans="10:11">
      <c r="J7988" s="2"/>
      <c r="K7988" s="1"/>
    </row>
    <row r="7989" spans="10:11">
      <c r="J7989" s="2"/>
      <c r="K7989" s="1"/>
    </row>
    <row r="7990" spans="10:11">
      <c r="J7990" s="2"/>
      <c r="K7990" s="1"/>
    </row>
    <row r="7991" spans="10:11">
      <c r="J7991" s="2"/>
      <c r="K7991" s="1"/>
    </row>
    <row r="7992" spans="10:11">
      <c r="J7992" s="2"/>
      <c r="K7992" s="1"/>
    </row>
    <row r="7993" spans="10:11">
      <c r="J7993" s="2"/>
      <c r="K7993" s="1"/>
    </row>
    <row r="7994" spans="10:11">
      <c r="J7994" s="2"/>
      <c r="K7994" s="1"/>
    </row>
    <row r="7995" spans="10:11">
      <c r="J7995" s="2"/>
      <c r="K7995" s="1"/>
    </row>
    <row r="7996" spans="10:11">
      <c r="J7996" s="2"/>
      <c r="K7996" s="1"/>
    </row>
    <row r="7997" spans="10:11">
      <c r="J7997" s="2"/>
      <c r="K7997" s="1"/>
    </row>
    <row r="7998" spans="10:11">
      <c r="J7998" s="2"/>
      <c r="K7998" s="1"/>
    </row>
    <row r="7999" spans="10:11">
      <c r="J7999" s="2"/>
      <c r="K7999" s="1"/>
    </row>
    <row r="8000" spans="10:11">
      <c r="J8000" s="2"/>
      <c r="K8000" s="1"/>
    </row>
    <row r="8001" spans="10:11">
      <c r="J8001" s="2"/>
      <c r="K8001" s="1"/>
    </row>
    <row r="8002" spans="10:11">
      <c r="J8002" s="2"/>
      <c r="K8002" s="1"/>
    </row>
    <row r="8003" spans="10:11">
      <c r="J8003" s="2"/>
      <c r="K8003" s="1"/>
    </row>
    <row r="8004" spans="10:11">
      <c r="J8004" s="2"/>
      <c r="K8004" s="1"/>
    </row>
    <row r="8005" spans="10:11">
      <c r="J8005" s="2"/>
      <c r="K8005" s="1"/>
    </row>
    <row r="8006" spans="10:11">
      <c r="J8006" s="2"/>
      <c r="K8006" s="1"/>
    </row>
    <row r="8007" spans="10:11">
      <c r="J8007" s="2"/>
      <c r="K8007" s="1"/>
    </row>
    <row r="8008" spans="10:11">
      <c r="J8008" s="2"/>
      <c r="K8008" s="1"/>
    </row>
    <row r="8009" spans="10:11">
      <c r="J8009" s="2"/>
      <c r="K8009" s="1"/>
    </row>
    <row r="8010" spans="10:11">
      <c r="J8010" s="2"/>
      <c r="K8010" s="1"/>
    </row>
    <row r="8011" spans="10:11">
      <c r="J8011" s="2"/>
      <c r="K8011" s="1"/>
    </row>
    <row r="8012" spans="10:11">
      <c r="J8012" s="2"/>
      <c r="K8012" s="1"/>
    </row>
    <row r="8013" spans="10:11">
      <c r="J8013" s="2"/>
      <c r="K8013" s="1"/>
    </row>
    <row r="8014" spans="10:11">
      <c r="J8014" s="2"/>
      <c r="K8014" s="1"/>
    </row>
    <row r="8015" spans="10:11">
      <c r="J8015" s="2"/>
      <c r="K8015" s="1"/>
    </row>
    <row r="8016" spans="10:11">
      <c r="J8016" s="2"/>
      <c r="K8016" s="1"/>
    </row>
    <row r="8017" spans="10:11">
      <c r="J8017" s="2"/>
      <c r="K8017" s="1"/>
    </row>
    <row r="8018" spans="10:11">
      <c r="J8018" s="2"/>
      <c r="K8018" s="1"/>
    </row>
    <row r="8019" spans="10:11">
      <c r="J8019" s="2"/>
      <c r="K8019" s="1"/>
    </row>
    <row r="8020" spans="10:11">
      <c r="J8020" s="2"/>
      <c r="K8020" s="1"/>
    </row>
    <row r="8021" spans="10:11">
      <c r="J8021" s="2"/>
      <c r="K8021" s="1"/>
    </row>
    <row r="8022" spans="10:11">
      <c r="J8022" s="2"/>
      <c r="K8022" s="1"/>
    </row>
    <row r="8023" spans="10:11">
      <c r="J8023" s="2"/>
      <c r="K8023" s="1"/>
    </row>
    <row r="8024" spans="10:11">
      <c r="J8024" s="2"/>
      <c r="K8024" s="1"/>
    </row>
    <row r="8025" spans="10:11">
      <c r="J8025" s="2"/>
      <c r="K8025" s="1"/>
    </row>
    <row r="8026" spans="10:11">
      <c r="J8026" s="2"/>
      <c r="K8026" s="1"/>
    </row>
    <row r="8027" spans="10:11">
      <c r="J8027" s="2"/>
      <c r="K8027" s="1"/>
    </row>
    <row r="8028" spans="10:11">
      <c r="J8028" s="2"/>
      <c r="K8028" s="1"/>
    </row>
    <row r="8029" spans="10:11">
      <c r="J8029" s="2"/>
      <c r="K8029" s="1"/>
    </row>
    <row r="8030" spans="10:11">
      <c r="J8030" s="2"/>
      <c r="K8030" s="1"/>
    </row>
    <row r="8031" spans="10:11">
      <c r="J8031" s="2"/>
      <c r="K8031" s="1"/>
    </row>
    <row r="8032" spans="10:11">
      <c r="J8032" s="2"/>
      <c r="K8032" s="1"/>
    </row>
    <row r="8033" spans="10:11">
      <c r="J8033" s="2"/>
      <c r="K8033" s="1"/>
    </row>
    <row r="8034" spans="10:11">
      <c r="J8034" s="2"/>
      <c r="K8034" s="1"/>
    </row>
    <row r="8035" spans="10:11">
      <c r="J8035" s="2"/>
      <c r="K8035" s="1"/>
    </row>
    <row r="8036" spans="10:11">
      <c r="J8036" s="2"/>
      <c r="K8036" s="1"/>
    </row>
    <row r="8037" spans="10:11">
      <c r="J8037" s="2"/>
      <c r="K8037" s="1"/>
    </row>
    <row r="8038" spans="10:11">
      <c r="J8038" s="2"/>
      <c r="K8038" s="1"/>
    </row>
    <row r="8039" spans="10:11">
      <c r="J8039" s="2"/>
      <c r="K8039" s="1"/>
    </row>
    <row r="8040" spans="10:11">
      <c r="J8040" s="2"/>
      <c r="K8040" s="1"/>
    </row>
    <row r="8041" spans="10:11">
      <c r="J8041" s="2"/>
      <c r="K8041" s="1"/>
    </row>
    <row r="8042" spans="10:11">
      <c r="J8042" s="2"/>
      <c r="K8042" s="1"/>
    </row>
    <row r="8043" spans="10:11">
      <c r="J8043" s="2"/>
      <c r="K8043" s="1"/>
    </row>
    <row r="8044" spans="10:11">
      <c r="J8044" s="2"/>
      <c r="K8044" s="1"/>
    </row>
    <row r="8045" spans="10:11">
      <c r="J8045" s="2"/>
      <c r="K8045" s="1"/>
    </row>
    <row r="8046" spans="10:11">
      <c r="J8046" s="2"/>
      <c r="K8046" s="1"/>
    </row>
    <row r="8047" spans="10:11">
      <c r="J8047" s="2"/>
      <c r="K8047" s="1"/>
    </row>
    <row r="8048" spans="10:11">
      <c r="J8048" s="2"/>
      <c r="K8048" s="1"/>
    </row>
    <row r="8049" spans="10:11">
      <c r="J8049" s="2"/>
      <c r="K8049" s="1"/>
    </row>
    <row r="8050" spans="10:11">
      <c r="J8050" s="2"/>
      <c r="K8050" s="1"/>
    </row>
    <row r="8051" spans="10:11">
      <c r="J8051" s="2"/>
      <c r="K8051" s="1"/>
    </row>
    <row r="8052" spans="10:11">
      <c r="J8052" s="2"/>
      <c r="K8052" s="1"/>
    </row>
    <row r="8053" spans="10:11">
      <c r="J8053" s="2"/>
      <c r="K8053" s="1"/>
    </row>
    <row r="8054" spans="10:11">
      <c r="J8054" s="2"/>
      <c r="K8054" s="1"/>
    </row>
    <row r="8055" spans="10:11">
      <c r="J8055" s="2"/>
      <c r="K8055" s="1"/>
    </row>
    <row r="8056" spans="10:11">
      <c r="J8056" s="2"/>
      <c r="K8056" s="1"/>
    </row>
    <row r="8057" spans="10:11">
      <c r="J8057" s="2"/>
      <c r="K8057" s="1"/>
    </row>
    <row r="8058" spans="10:11">
      <c r="J8058" s="2"/>
      <c r="K8058" s="1"/>
    </row>
    <row r="8059" spans="10:11">
      <c r="J8059" s="2"/>
      <c r="K8059" s="1"/>
    </row>
    <row r="8060" spans="10:11">
      <c r="J8060" s="2"/>
      <c r="K8060" s="1"/>
    </row>
    <row r="8061" spans="10:11">
      <c r="J8061" s="2"/>
      <c r="K8061" s="1"/>
    </row>
    <row r="8062" spans="10:11">
      <c r="J8062" s="2"/>
      <c r="K8062" s="1"/>
    </row>
    <row r="8063" spans="10:11">
      <c r="J8063" s="2"/>
      <c r="K8063" s="1"/>
    </row>
    <row r="8064" spans="10:11">
      <c r="J8064" s="2"/>
      <c r="K8064" s="1"/>
    </row>
    <row r="8065" spans="10:11">
      <c r="J8065" s="2"/>
      <c r="K8065" s="1"/>
    </row>
    <row r="8066" spans="10:11">
      <c r="J8066" s="2"/>
      <c r="K8066" s="1"/>
    </row>
    <row r="8067" spans="10:11">
      <c r="J8067" s="2"/>
      <c r="K8067" s="1"/>
    </row>
    <row r="8068" spans="10:11">
      <c r="J8068" s="2"/>
      <c r="K8068" s="1"/>
    </row>
    <row r="8069" spans="10:11">
      <c r="J8069" s="2"/>
      <c r="K8069" s="1"/>
    </row>
    <row r="8070" spans="10:11">
      <c r="J8070" s="2"/>
      <c r="K8070" s="1"/>
    </row>
    <row r="8071" spans="10:11">
      <c r="J8071" s="2"/>
      <c r="K8071" s="1"/>
    </row>
    <row r="8072" spans="10:11">
      <c r="J8072" s="2"/>
      <c r="K8072" s="1"/>
    </row>
    <row r="8073" spans="10:11">
      <c r="J8073" s="2"/>
      <c r="K8073" s="1"/>
    </row>
    <row r="8074" spans="10:11">
      <c r="J8074" s="2"/>
      <c r="K8074" s="1"/>
    </row>
    <row r="8075" spans="10:11">
      <c r="J8075" s="2"/>
      <c r="K8075" s="1"/>
    </row>
    <row r="8076" spans="10:11">
      <c r="J8076" s="2"/>
      <c r="K8076" s="1"/>
    </row>
    <row r="8077" spans="10:11">
      <c r="J8077" s="2"/>
      <c r="K8077" s="1"/>
    </row>
    <row r="8078" spans="10:11">
      <c r="J8078" s="2"/>
      <c r="K8078" s="1"/>
    </row>
    <row r="8079" spans="10:11">
      <c r="J8079" s="2"/>
      <c r="K8079" s="1"/>
    </row>
    <row r="8080" spans="10:11">
      <c r="J8080" s="2"/>
      <c r="K8080" s="1"/>
    </row>
    <row r="8081" spans="10:11">
      <c r="J8081" s="2"/>
      <c r="K8081" s="1"/>
    </row>
    <row r="8082" spans="10:11">
      <c r="J8082" s="2"/>
      <c r="K8082" s="1"/>
    </row>
    <row r="8083" spans="10:11">
      <c r="J8083" s="2"/>
      <c r="K8083" s="1"/>
    </row>
    <row r="8084" spans="10:11">
      <c r="J8084" s="2"/>
      <c r="K8084" s="1"/>
    </row>
    <row r="8085" spans="10:11">
      <c r="J8085" s="2"/>
      <c r="K8085" s="1"/>
    </row>
    <row r="8086" spans="10:11">
      <c r="J8086" s="2"/>
      <c r="K8086" s="1"/>
    </row>
    <row r="8087" spans="10:11">
      <c r="J8087" s="2"/>
      <c r="K8087" s="1"/>
    </row>
    <row r="8088" spans="10:11">
      <c r="J8088" s="2"/>
      <c r="K8088" s="1"/>
    </row>
    <row r="8089" spans="10:11">
      <c r="J8089" s="2"/>
      <c r="K8089" s="1"/>
    </row>
    <row r="8090" spans="10:11">
      <c r="J8090" s="2"/>
      <c r="K8090" s="1"/>
    </row>
    <row r="8091" spans="10:11">
      <c r="J8091" s="2"/>
      <c r="K8091" s="1"/>
    </row>
    <row r="8092" spans="10:11">
      <c r="J8092" s="2"/>
      <c r="K8092" s="1"/>
    </row>
    <row r="8093" spans="10:11">
      <c r="J8093" s="2"/>
      <c r="K8093" s="1"/>
    </row>
    <row r="8094" spans="10:11">
      <c r="J8094" s="2"/>
      <c r="K8094" s="1"/>
    </row>
    <row r="8095" spans="10:11">
      <c r="J8095" s="2"/>
      <c r="K8095" s="1"/>
    </row>
    <row r="8096" spans="10:11">
      <c r="J8096" s="2"/>
      <c r="K8096" s="1"/>
    </row>
    <row r="8097" spans="10:11">
      <c r="J8097" s="2"/>
      <c r="K8097" s="1"/>
    </row>
    <row r="8098" spans="10:11">
      <c r="J8098" s="2"/>
      <c r="K8098" s="1"/>
    </row>
    <row r="8099" spans="10:11">
      <c r="J8099" s="2"/>
      <c r="K8099" s="1"/>
    </row>
    <row r="8100" spans="10:11">
      <c r="J8100" s="2"/>
      <c r="K8100" s="1"/>
    </row>
    <row r="8101" spans="10:11">
      <c r="J8101" s="2"/>
      <c r="K8101" s="1"/>
    </row>
    <row r="8102" spans="10:11">
      <c r="J8102" s="2"/>
      <c r="K8102" s="1"/>
    </row>
    <row r="8103" spans="10:11">
      <c r="J8103" s="2"/>
      <c r="K8103" s="1"/>
    </row>
    <row r="8104" spans="10:11">
      <c r="J8104" s="2"/>
      <c r="K8104" s="1"/>
    </row>
    <row r="8105" spans="10:11">
      <c r="J8105" s="2"/>
      <c r="K8105" s="1"/>
    </row>
    <row r="8106" spans="10:11">
      <c r="J8106" s="2"/>
      <c r="K8106" s="1"/>
    </row>
    <row r="8107" spans="10:11">
      <c r="J8107" s="2"/>
      <c r="K8107" s="1"/>
    </row>
    <row r="8108" spans="10:11">
      <c r="J8108" s="2"/>
      <c r="K8108" s="1"/>
    </row>
    <row r="8109" spans="10:11">
      <c r="J8109" s="2"/>
      <c r="K8109" s="1"/>
    </row>
    <row r="8110" spans="10:11">
      <c r="J8110" s="2"/>
      <c r="K8110" s="1"/>
    </row>
    <row r="8111" spans="10:11">
      <c r="J8111" s="2"/>
      <c r="K8111" s="1"/>
    </row>
    <row r="8112" spans="10:11">
      <c r="J8112" s="2"/>
      <c r="K8112" s="1"/>
    </row>
    <row r="8113" spans="10:11">
      <c r="J8113" s="2"/>
      <c r="K8113" s="1"/>
    </row>
    <row r="8114" spans="10:11">
      <c r="J8114" s="2"/>
      <c r="K8114" s="1"/>
    </row>
    <row r="8115" spans="10:11">
      <c r="J8115" s="2"/>
      <c r="K8115" s="1"/>
    </row>
    <row r="8116" spans="10:11">
      <c r="J8116" s="2"/>
      <c r="K8116" s="1"/>
    </row>
    <row r="8117" spans="10:11">
      <c r="J8117" s="2"/>
      <c r="K8117" s="1"/>
    </row>
    <row r="8118" spans="10:11">
      <c r="J8118" s="2"/>
      <c r="K8118" s="1"/>
    </row>
    <row r="8119" spans="10:11">
      <c r="J8119" s="2"/>
      <c r="K8119" s="1"/>
    </row>
    <row r="8120" spans="10:11">
      <c r="J8120" s="2"/>
      <c r="K8120" s="1"/>
    </row>
    <row r="8121" spans="10:11">
      <c r="J8121" s="2"/>
      <c r="K8121" s="1"/>
    </row>
    <row r="8122" spans="10:11">
      <c r="J8122" s="2"/>
      <c r="K8122" s="1"/>
    </row>
    <row r="8123" spans="10:11">
      <c r="J8123" s="2"/>
      <c r="K8123" s="1"/>
    </row>
    <row r="8124" spans="10:11">
      <c r="J8124" s="2"/>
      <c r="K8124" s="1"/>
    </row>
    <row r="8125" spans="10:11">
      <c r="J8125" s="2"/>
      <c r="K8125" s="1"/>
    </row>
    <row r="8126" spans="10:11">
      <c r="J8126" s="2"/>
      <c r="K8126" s="1"/>
    </row>
    <row r="8127" spans="10:11">
      <c r="J8127" s="2"/>
      <c r="K8127" s="1"/>
    </row>
    <row r="8128" spans="10:11">
      <c r="J8128" s="2"/>
      <c r="K8128" s="1"/>
    </row>
    <row r="8129" spans="10:11">
      <c r="J8129" s="2"/>
      <c r="K8129" s="1"/>
    </row>
    <row r="8130" spans="10:11">
      <c r="J8130" s="2"/>
      <c r="K8130" s="1"/>
    </row>
    <row r="8131" spans="10:11">
      <c r="J8131" s="2"/>
      <c r="K8131" s="1"/>
    </row>
    <row r="8132" spans="10:11">
      <c r="J8132" s="2"/>
      <c r="K8132" s="1"/>
    </row>
    <row r="8133" spans="10:11">
      <c r="J8133" s="2"/>
      <c r="K8133" s="1"/>
    </row>
    <row r="8134" spans="10:11">
      <c r="J8134" s="2"/>
      <c r="K8134" s="1"/>
    </row>
    <row r="8135" spans="10:11">
      <c r="J8135" s="2"/>
      <c r="K8135" s="1"/>
    </row>
    <row r="8136" spans="10:11">
      <c r="J8136" s="2"/>
      <c r="K8136" s="1"/>
    </row>
    <row r="8137" spans="10:11">
      <c r="J8137" s="2"/>
      <c r="K8137" s="1"/>
    </row>
    <row r="8138" spans="10:11">
      <c r="J8138" s="2"/>
      <c r="K8138" s="1"/>
    </row>
    <row r="8139" spans="10:11">
      <c r="J8139" s="2"/>
      <c r="K8139" s="1"/>
    </row>
    <row r="8140" spans="10:11">
      <c r="J8140" s="2"/>
      <c r="K8140" s="1"/>
    </row>
    <row r="8141" spans="10:11">
      <c r="J8141" s="2"/>
      <c r="K8141" s="1"/>
    </row>
    <row r="8142" spans="10:11">
      <c r="J8142" s="2"/>
      <c r="K8142" s="1"/>
    </row>
    <row r="8143" spans="10:11">
      <c r="J8143" s="2"/>
      <c r="K8143" s="1"/>
    </row>
    <row r="8144" spans="10:11">
      <c r="J8144" s="2"/>
      <c r="K8144" s="1"/>
    </row>
    <row r="8145" spans="10:11">
      <c r="J8145" s="2"/>
      <c r="K8145" s="1"/>
    </row>
    <row r="8146" spans="10:11">
      <c r="J8146" s="2"/>
      <c r="K8146" s="1"/>
    </row>
    <row r="8147" spans="10:11">
      <c r="J8147" s="2"/>
      <c r="K8147" s="1"/>
    </row>
    <row r="8148" spans="10:11">
      <c r="J8148" s="2"/>
      <c r="K8148" s="1"/>
    </row>
  </sheetData>
  <mergeCells count="27">
    <mergeCell ref="B10:AB10"/>
    <mergeCell ref="E14:E17"/>
    <mergeCell ref="F14:F17"/>
    <mergeCell ref="H16:I16"/>
    <mergeCell ref="J16:K16"/>
    <mergeCell ref="L16:M16"/>
    <mergeCell ref="N16:O16"/>
    <mergeCell ref="X16:Y16"/>
    <mergeCell ref="A11:AA11"/>
    <mergeCell ref="J15:W15"/>
    <mergeCell ref="A14:A17"/>
    <mergeCell ref="D14:D17"/>
    <mergeCell ref="Z16:AA16"/>
    <mergeCell ref="P16:Q16"/>
    <mergeCell ref="R16:S16"/>
    <mergeCell ref="V16:W16"/>
    <mergeCell ref="A12:AC12"/>
    <mergeCell ref="B1231:D1231"/>
    <mergeCell ref="B1232:D1232"/>
    <mergeCell ref="H14:AC14"/>
    <mergeCell ref="Z15:AC15"/>
    <mergeCell ref="B1229:D1229"/>
    <mergeCell ref="B1230:D1230"/>
    <mergeCell ref="C14:C17"/>
    <mergeCell ref="B14:B17"/>
    <mergeCell ref="T16:U16"/>
    <mergeCell ref="AB16:AC16"/>
  </mergeCells>
  <printOptions horizontalCentered="1"/>
  <pageMargins left="0" right="0" top="0.39370078740157483" bottom="0.59055118110236227" header="0.19685039370078741" footer="0"/>
  <pageSetup paperSize="9" scale="44" fitToWidth="0" orientation="landscape" horizontalDpi="300" verticalDpi="300" r:id="rId1"/>
  <headerFooter alignWithMargins="0">
    <oddFooter>Strona &amp;P z &amp;N</oddFooter>
  </headerFooter>
  <rowBreaks count="2" manualBreakCount="2">
    <brk id="1220" max="16383" man="1"/>
    <brk id="6208" max="69" man="1"/>
  </rowBreaks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Tab. do uchwały</vt:lpstr>
      <vt:lpstr>'Tab. do uchwały'!Obszar_wydruku</vt:lpstr>
      <vt:lpstr>'Tab. do uchwały'!Tytuły_wydruku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2013-03-28T13:12:33Z</dcterms:created>
  <dcterms:modified xsi:type="dcterms:W3CDTF">2013-03-28T13:17:13Z</dcterms:modified>
</cp:coreProperties>
</file>