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1345" windowHeight="10110"/>
  </bookViews>
  <sheets>
    <sheet name="Zalacznik Nr 1" sheetId="1" r:id="rId1"/>
  </sheets>
  <externalReferences>
    <externalReference r:id="rId2"/>
  </externalReferences>
  <definedNames>
    <definedName name="_xlnm._FilterDatabase" localSheetId="0" hidden="1">'Zalacznik Nr 1'!$A:$I</definedName>
    <definedName name="§">[1]Paragraf.wydatek!$A:$A</definedName>
    <definedName name="czwartaP">'[1]4P'!$A:$A</definedName>
    <definedName name="Dział">[1]Dział!$A:$A</definedName>
    <definedName name="_xlnm.Criteria" localSheetId="0">'Zalacznik Nr 1'!#REF!</definedName>
    <definedName name="Nazwa">[1]Nazwa.Dep!$B:$B</definedName>
    <definedName name="Nr">#REF!</definedName>
    <definedName name="_xlnm.Print_Area" localSheetId="0">'Zalacznik Nr 1'!$A$1:$I$129</definedName>
    <definedName name="Paragraf">[1]Paragraf.dochód!$A:$A</definedName>
    <definedName name="Rozdział">[1]Rozdz!$A:$A</definedName>
    <definedName name="_xlnm.Print_Titles" localSheetId="0">'Zalacznik Nr 1'!$11:$12</definedName>
    <definedName name="Znak">[1]Nazwa.Dep!$D$1:$D$3</definedName>
  </definedNames>
  <calcPr calcId="125725"/>
</workbook>
</file>

<file path=xl/calcChain.xml><?xml version="1.0" encoding="utf-8"?>
<calcChain xmlns="http://schemas.openxmlformats.org/spreadsheetml/2006/main">
  <c r="J12" i="1"/>
  <c r="E14"/>
  <c r="E15"/>
  <c r="G15"/>
  <c r="G14" s="1"/>
  <c r="H15"/>
  <c r="I15" s="1"/>
  <c r="E16"/>
  <c r="I16"/>
  <c r="E17"/>
  <c r="G17"/>
  <c r="I17" s="1"/>
  <c r="J17"/>
  <c r="E18"/>
  <c r="G18"/>
  <c r="H18"/>
  <c r="H17" s="1"/>
  <c r="I18"/>
  <c r="J18"/>
  <c r="E19"/>
  <c r="I19"/>
  <c r="J19"/>
  <c r="F20"/>
  <c r="J20"/>
  <c r="J21"/>
  <c r="E24"/>
  <c r="E25"/>
  <c r="H25"/>
  <c r="H24" s="1"/>
  <c r="E26"/>
  <c r="I26"/>
  <c r="E27"/>
  <c r="H27"/>
  <c r="I27"/>
  <c r="E28"/>
  <c r="I28"/>
  <c r="E29"/>
  <c r="I29"/>
  <c r="E30"/>
  <c r="G30"/>
  <c r="G25" s="1"/>
  <c r="I30"/>
  <c r="E31"/>
  <c r="I31"/>
  <c r="E32"/>
  <c r="I32"/>
  <c r="E33"/>
  <c r="I33"/>
  <c r="E34"/>
  <c r="I34"/>
  <c r="E35"/>
  <c r="I35"/>
  <c r="E36"/>
  <c r="I36"/>
  <c r="E37"/>
  <c r="G37"/>
  <c r="I37"/>
  <c r="E38"/>
  <c r="I38"/>
  <c r="E39"/>
  <c r="I39"/>
  <c r="E40"/>
  <c r="I40"/>
  <c r="E41"/>
  <c r="I41"/>
  <c r="E42"/>
  <c r="I42"/>
  <c r="E43"/>
  <c r="G43"/>
  <c r="E44"/>
  <c r="G44"/>
  <c r="H44"/>
  <c r="H43" s="1"/>
  <c r="I44"/>
  <c r="E45"/>
  <c r="I45"/>
  <c r="E46"/>
  <c r="E47"/>
  <c r="G47"/>
  <c r="G46" s="1"/>
  <c r="I46" s="1"/>
  <c r="H47"/>
  <c r="H46" s="1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E58"/>
  <c r="I58"/>
  <c r="E59"/>
  <c r="I59"/>
  <c r="E60"/>
  <c r="I60"/>
  <c r="E61"/>
  <c r="G61"/>
  <c r="I61" s="1"/>
  <c r="H61"/>
  <c r="E62"/>
  <c r="I62"/>
  <c r="E63"/>
  <c r="I63"/>
  <c r="E64"/>
  <c r="E65"/>
  <c r="G65"/>
  <c r="G64" s="1"/>
  <c r="H65"/>
  <c r="H64" s="1"/>
  <c r="E66"/>
  <c r="I66"/>
  <c r="E67"/>
  <c r="I67"/>
  <c r="E68"/>
  <c r="G68"/>
  <c r="H68"/>
  <c r="I68"/>
  <c r="E69"/>
  <c r="I69"/>
  <c r="E70"/>
  <c r="E71"/>
  <c r="G71"/>
  <c r="G70" s="1"/>
  <c r="I70" s="1"/>
  <c r="H71"/>
  <c r="H70" s="1"/>
  <c r="E72"/>
  <c r="I72"/>
  <c r="E73"/>
  <c r="I73"/>
  <c r="E74"/>
  <c r="I74"/>
  <c r="E75"/>
  <c r="I75"/>
  <c r="E76"/>
  <c r="I76"/>
  <c r="E77"/>
  <c r="I77"/>
  <c r="E78"/>
  <c r="I78"/>
  <c r="E79"/>
  <c r="I79"/>
  <c r="E80"/>
  <c r="I80"/>
  <c r="E81"/>
  <c r="I81"/>
  <c r="E82"/>
  <c r="I82"/>
  <c r="E83"/>
  <c r="I83"/>
  <c r="E84"/>
  <c r="I84"/>
  <c r="E85"/>
  <c r="I85"/>
  <c r="E86"/>
  <c r="I86"/>
  <c r="E87"/>
  <c r="I87"/>
  <c r="E88"/>
  <c r="I88"/>
  <c r="E89"/>
  <c r="G89"/>
  <c r="H89"/>
  <c r="I89"/>
  <c r="E90"/>
  <c r="I90"/>
  <c r="E91"/>
  <c r="I91"/>
  <c r="E92"/>
  <c r="I92"/>
  <c r="E93"/>
  <c r="I93"/>
  <c r="E94"/>
  <c r="I94"/>
  <c r="E95"/>
  <c r="I95"/>
  <c r="E96"/>
  <c r="I96"/>
  <c r="E97"/>
  <c r="H97"/>
  <c r="J97"/>
  <c r="E98"/>
  <c r="G98"/>
  <c r="G97" s="1"/>
  <c r="I97" s="1"/>
  <c r="H98"/>
  <c r="I98"/>
  <c r="J98"/>
  <c r="E99"/>
  <c r="I99"/>
  <c r="J99"/>
  <c r="J102" s="1"/>
  <c r="J103" s="1"/>
  <c r="E100"/>
  <c r="I100"/>
  <c r="E101"/>
  <c r="I101"/>
  <c r="E102"/>
  <c r="I102"/>
  <c r="E103"/>
  <c r="I103"/>
  <c r="E104"/>
  <c r="J104"/>
  <c r="E105"/>
  <c r="G105"/>
  <c r="I105" s="1"/>
  <c r="H105"/>
  <c r="H104" s="1"/>
  <c r="J105"/>
  <c r="E106"/>
  <c r="I106"/>
  <c r="J106"/>
  <c r="E107"/>
  <c r="G107"/>
  <c r="H107"/>
  <c r="I107" s="1"/>
  <c r="E108"/>
  <c r="I108"/>
  <c r="E109"/>
  <c r="I109"/>
  <c r="E110"/>
  <c r="I110"/>
  <c r="E111"/>
  <c r="I111"/>
  <c r="E112"/>
  <c r="E113"/>
  <c r="E114"/>
  <c r="I114"/>
  <c r="E115"/>
  <c r="I115"/>
  <c r="E116"/>
  <c r="I116"/>
  <c r="E117"/>
  <c r="H117"/>
  <c r="I117" s="1"/>
  <c r="E118"/>
  <c r="I118"/>
  <c r="E119"/>
  <c r="G119"/>
  <c r="I119" s="1"/>
  <c r="E120"/>
  <c r="G120"/>
  <c r="I120" s="1"/>
  <c r="E121"/>
  <c r="I121"/>
  <c r="E122"/>
  <c r="I122"/>
  <c r="E123"/>
  <c r="I123"/>
  <c r="E124"/>
  <c r="I124"/>
  <c r="E125"/>
  <c r="I125"/>
  <c r="E126"/>
  <c r="I126"/>
  <c r="E127"/>
  <c r="G127"/>
  <c r="I127" s="1"/>
  <c r="E128"/>
  <c r="I128"/>
  <c r="F129"/>
  <c r="G24" l="1"/>
  <c r="I25"/>
  <c r="I14"/>
  <c r="I20" s="1"/>
  <c r="G20"/>
  <c r="I43"/>
  <c r="H129"/>
  <c r="I64"/>
  <c r="H14"/>
  <c r="H20" s="1"/>
  <c r="G113"/>
  <c r="H113"/>
  <c r="H112" s="1"/>
  <c r="G104"/>
  <c r="I104" s="1"/>
  <c r="I71"/>
  <c r="I65"/>
  <c r="I47"/>
  <c r="G112" l="1"/>
  <c r="I112" s="1"/>
  <c r="I113"/>
  <c r="G129"/>
  <c r="I24"/>
  <c r="I129" s="1"/>
</calcChain>
</file>

<file path=xl/sharedStrings.xml><?xml version="1.0" encoding="utf-8"?>
<sst xmlns="http://schemas.openxmlformats.org/spreadsheetml/2006/main" count="29" uniqueCount="20">
  <si>
    <t>Ogółem</t>
  </si>
  <si>
    <t>Rozdz.1</t>
  </si>
  <si>
    <t>Plan po zmianach</t>
  </si>
  <si>
    <t>Zwiększenia</t>
  </si>
  <si>
    <t>Zmniejszenia</t>
  </si>
  <si>
    <t>Plan przed zmianami</t>
  </si>
  <si>
    <t>4P</t>
  </si>
  <si>
    <t>§</t>
  </si>
  <si>
    <t>Rozdz.</t>
  </si>
  <si>
    <t>WYDATKI</t>
  </si>
  <si>
    <t>DOCHODY</t>
  </si>
  <si>
    <t>Wyszczególnienie</t>
  </si>
  <si>
    <t>Dz.</t>
  </si>
  <si>
    <t>w zł</t>
  </si>
  <si>
    <t>Zmiany w planie dochodów i wydatków budżetu 
Województwa Warmińsko-Mazurskiego na 2012 rok</t>
  </si>
  <si>
    <t>z dnia 17 grudnia 2012 r.</t>
  </si>
  <si>
    <t>Warmińsko-Mazurskiego</t>
  </si>
  <si>
    <t xml:space="preserve">Zarządu Województwa </t>
  </si>
  <si>
    <t>do Uchwały Nr 64/868/12/IV</t>
  </si>
  <si>
    <t>Załącznik Nr 1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</si>
</sst>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000"/>
  </numFmts>
  <fonts count="16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0" tint="-0.49998474074526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 tint="-0.499984740745262"/>
      <name val="Times New Roman"/>
      <family val="1"/>
      <charset val="238"/>
    </font>
    <font>
      <sz val="10"/>
      <color theme="0"/>
      <name val="Times New Roman"/>
      <family val="1"/>
      <charset val="238"/>
    </font>
    <font>
      <u/>
      <sz val="10"/>
      <name val="Times New Roman"/>
      <family val="1"/>
      <charset val="238"/>
    </font>
    <font>
      <u/>
      <sz val="10"/>
      <color theme="0" tint="-0.499984740745262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7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7">
    <xf numFmtId="0" fontId="0" fillId="0" borderId="0" xfId="0"/>
    <xf numFmtId="0" fontId="3" fillId="2" borderId="0" xfId="0" applyFont="1" applyFill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right" vertical="top"/>
      <protection locked="0"/>
    </xf>
    <xf numFmtId="49" fontId="3" fillId="2" borderId="0" xfId="0" applyNumberFormat="1" applyFont="1" applyFill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164" fontId="5" fillId="2" borderId="14" xfId="0" applyNumberFormat="1" applyFont="1" applyFill="1" applyBorder="1" applyAlignment="1" applyProtection="1">
      <alignment horizontal="right" vertical="top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164" fontId="5" fillId="2" borderId="12" xfId="0" applyNumberFormat="1" applyFont="1" applyFill="1" applyBorder="1" applyAlignment="1" applyProtection="1">
      <alignment horizontal="righ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right" vertical="center"/>
      <protection locked="0"/>
    </xf>
    <xf numFmtId="49" fontId="7" fillId="2" borderId="15" xfId="0" applyNumberFormat="1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4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3" xfId="0" applyNumberFormat="1" applyFont="1" applyFill="1" applyBorder="1" applyAlignment="1" applyProtection="1">
      <alignment horizontal="left" vertical="top" wrapTex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0" xfId="0" applyNumberFormat="1" applyFont="1" applyFill="1" applyBorder="1" applyAlignment="1" applyProtection="1">
      <alignment horizontal="right" vertical="center"/>
      <protection locked="0"/>
    </xf>
    <xf numFmtId="3" fontId="5" fillId="2" borderId="1" xfId="0" applyNumberFormat="1" applyFont="1" applyFill="1" applyBorder="1" applyAlignment="1" applyProtection="1">
      <alignment horizontal="right" vertical="center"/>
      <protection locked="0"/>
    </xf>
    <xf numFmtId="3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165" fontId="8" fillId="2" borderId="0" xfId="0" applyNumberFormat="1" applyFont="1" applyFill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8" fillId="2" borderId="4" xfId="0" applyNumberFormat="1" applyFont="1" applyFill="1" applyBorder="1" applyAlignment="1" applyProtection="1">
      <alignment horizontal="left" vertical="top" wrapText="1"/>
      <protection locked="0"/>
    </xf>
    <xf numFmtId="3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0" xfId="0" applyNumberFormat="1" applyFont="1" applyFill="1" applyBorder="1" applyAlignment="1" applyProtection="1">
      <alignment horizontal="right" vertical="center"/>
      <protection locked="0"/>
    </xf>
    <xf numFmtId="3" fontId="8" fillId="2" borderId="9" xfId="0" applyNumberFormat="1" applyFont="1" applyFill="1" applyBorder="1" applyAlignment="1" applyProtection="1">
      <alignment horizontal="right" vertical="center"/>
      <protection locked="0"/>
    </xf>
    <xf numFmtId="3" fontId="8" fillId="2" borderId="4" xfId="0" applyNumberFormat="1" applyFont="1" applyFill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164" fontId="3" fillId="2" borderId="5" xfId="0" applyNumberFormat="1" applyFont="1" applyFill="1" applyBorder="1" applyAlignment="1" applyProtection="1">
      <alignment horizontal="righ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4" xfId="0" applyNumberFormat="1" applyFont="1" applyFill="1" applyBorder="1" applyAlignment="1" applyProtection="1">
      <alignment horizontal="left" vertical="top" wrapText="1"/>
      <protection locked="0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2" borderId="14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3" fontId="3" fillId="2" borderId="6" xfId="0" applyNumberFormat="1" applyFont="1" applyFill="1" applyBorder="1" applyAlignment="1" applyProtection="1">
      <alignment horizontal="right"/>
      <protection locked="0"/>
    </xf>
    <xf numFmtId="165" fontId="5" fillId="2" borderId="11" xfId="0" applyNumberFormat="1" applyFont="1" applyFill="1" applyBorder="1" applyAlignment="1" applyProtection="1">
      <alignment horizontal="center" vertical="top"/>
      <protection locked="0"/>
    </xf>
    <xf numFmtId="164" fontId="5" fillId="2" borderId="11" xfId="0" applyNumberFormat="1" applyFont="1" applyFill="1" applyBorder="1" applyAlignment="1" applyProtection="1">
      <alignment horizontal="right" vertical="top"/>
      <protection locked="0"/>
    </xf>
    <xf numFmtId="0" fontId="5" fillId="2" borderId="13" xfId="0" applyFont="1" applyFill="1" applyBorder="1" applyAlignment="1" applyProtection="1">
      <alignment horizontal="left" vertical="top"/>
      <protection locked="0"/>
    </xf>
    <xf numFmtId="3" fontId="5" fillId="2" borderId="11" xfId="0" applyNumberFormat="1" applyFont="1" applyFill="1" applyBorder="1"/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 applyBorder="1" applyAlignment="1" applyProtection="1">
      <alignment horizontal="center"/>
      <protection hidden="1"/>
    </xf>
    <xf numFmtId="164" fontId="8" fillId="2" borderId="4" xfId="0" applyNumberFormat="1" applyFont="1" applyFill="1" applyBorder="1" applyAlignment="1" applyProtection="1">
      <alignment horizontal="center" vertical="top"/>
      <protection locked="0"/>
    </xf>
    <xf numFmtId="164" fontId="8" fillId="2" borderId="5" xfId="0" applyNumberFormat="1" applyFont="1" applyFill="1" applyBorder="1" applyAlignment="1" applyProtection="1">
      <alignment horizontal="right" vertical="top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3" fontId="8" fillId="2" borderId="4" xfId="0" applyNumberFormat="1" applyFont="1" applyFill="1" applyBorder="1" applyAlignment="1" applyProtection="1">
      <alignment horizontal="right" wrapText="1"/>
      <protection locked="0"/>
    </xf>
    <xf numFmtId="3" fontId="9" fillId="2" borderId="0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locked="0"/>
    </xf>
    <xf numFmtId="164" fontId="3" fillId="2" borderId="6" xfId="0" applyNumberFormat="1" applyFont="1" applyFill="1" applyBorder="1" applyAlignment="1" applyProtection="1">
      <alignment horizontal="center" vertical="top"/>
      <protection locked="0"/>
    </xf>
    <xf numFmtId="165" fontId="3" fillId="2" borderId="15" xfId="0" applyNumberFormat="1" applyFont="1" applyFill="1" applyBorder="1" applyAlignment="1" applyProtection="1">
      <alignment horizontal="center" vertical="top"/>
      <protection locked="0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right" vertical="top"/>
      <protection locked="0"/>
    </xf>
    <xf numFmtId="49" fontId="3" fillId="2" borderId="2" xfId="0" applyNumberFormat="1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right"/>
      <protection locked="0"/>
    </xf>
    <xf numFmtId="3" fontId="5" fillId="2" borderId="0" xfId="0" applyNumberFormat="1" applyFont="1" applyFill="1" applyProtection="1"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horizontal="right" vertical="center"/>
      <protection locked="0"/>
    </xf>
    <xf numFmtId="49" fontId="12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4" fontId="10" fillId="2" borderId="11" xfId="0" applyNumberFormat="1" applyFont="1" applyFill="1" applyBorder="1" applyAlignment="1" applyProtection="1">
      <alignment horizontal="right" vertical="center"/>
      <protection locked="0"/>
    </xf>
    <xf numFmtId="49" fontId="12" fillId="2" borderId="13" xfId="0" applyNumberFormat="1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165" fontId="8" fillId="2" borderId="4" xfId="0" applyNumberFormat="1" applyFont="1" applyFill="1" applyBorder="1" applyAlignment="1" applyProtection="1">
      <alignment horizontal="center" vertical="top"/>
      <protection locked="0"/>
    </xf>
    <xf numFmtId="164" fontId="10" fillId="2" borderId="5" xfId="0" applyNumberFormat="1" applyFont="1" applyFill="1" applyBorder="1" applyAlignment="1" applyProtection="1">
      <alignment horizontal="righ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49" fontId="8" fillId="2" borderId="5" xfId="0" applyNumberFormat="1" applyFont="1" applyFill="1" applyBorder="1" applyAlignment="1" applyProtection="1">
      <alignment horizontal="left" vertical="top" wrapText="1"/>
      <protection locked="0"/>
    </xf>
    <xf numFmtId="3" fontId="8" fillId="2" borderId="9" xfId="0" applyNumberFormat="1" applyFont="1" applyFill="1" applyBorder="1" applyAlignment="1" applyProtection="1">
      <alignment horizontal="right" wrapText="1"/>
      <protection locked="0"/>
    </xf>
    <xf numFmtId="164" fontId="3" fillId="2" borderId="5" xfId="0" applyNumberFormat="1" applyFont="1" applyFill="1" applyBorder="1" applyAlignment="1" applyProtection="1">
      <alignment horizontal="right" vertical="top" wrapText="1"/>
      <protection locked="0"/>
    </xf>
    <xf numFmtId="49" fontId="3" fillId="2" borderId="5" xfId="0" applyNumberFormat="1" applyFont="1" applyFill="1" applyBorder="1" applyAlignment="1" applyProtection="1">
      <alignment horizontal="left" vertical="top" wrapText="1"/>
      <protection locked="0"/>
    </xf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top"/>
      <protection locked="0"/>
    </xf>
    <xf numFmtId="164" fontId="5" fillId="2" borderId="11" xfId="0" applyNumberFormat="1" applyFont="1" applyFill="1" applyBorder="1" applyAlignment="1" applyProtection="1">
      <alignment horizontal="right" vertical="top" wrapText="1"/>
      <protection locked="0"/>
    </xf>
    <xf numFmtId="164" fontId="5" fillId="2" borderId="4" xfId="0" applyNumberFormat="1" applyFont="1" applyFill="1" applyBorder="1" applyAlignment="1" applyProtection="1">
      <alignment horizontal="center" vertical="top"/>
      <protection locked="0"/>
    </xf>
    <xf numFmtId="164" fontId="13" fillId="2" borderId="5" xfId="0" applyNumberFormat="1" applyFont="1" applyFill="1" applyBorder="1" applyAlignment="1" applyProtection="1">
      <alignment horizontal="right" vertical="top" wrapText="1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165" fontId="3" fillId="2" borderId="4" xfId="0" applyNumberFormat="1" applyFont="1" applyFill="1" applyBorder="1" applyAlignment="1" applyProtection="1">
      <alignment horizontal="center" vertical="top"/>
      <protection locked="0"/>
    </xf>
    <xf numFmtId="165" fontId="3" fillId="2" borderId="11" xfId="0" applyNumberFormat="1" applyFont="1" applyFill="1" applyBorder="1" applyAlignment="1" applyProtection="1">
      <alignment horizontal="center" vertical="top"/>
      <protection locked="0"/>
    </xf>
    <xf numFmtId="164" fontId="3" fillId="2" borderId="11" xfId="0" applyNumberFormat="1" applyFont="1" applyFill="1" applyBorder="1" applyAlignment="1" applyProtection="1">
      <alignment horizontal="right" vertical="top" wrapText="1"/>
      <protection locked="0"/>
    </xf>
    <xf numFmtId="0" fontId="3" fillId="2" borderId="13" xfId="0" applyFont="1" applyFill="1" applyBorder="1" applyAlignment="1" applyProtection="1">
      <alignment horizontal="left" vertical="top"/>
      <protection locked="0"/>
    </xf>
    <xf numFmtId="164" fontId="5" fillId="2" borderId="9" xfId="0" applyNumberFormat="1" applyFont="1" applyFill="1" applyBorder="1" applyAlignment="1" applyProtection="1">
      <alignment horizontal="center" vertical="top"/>
      <protection locked="0"/>
    </xf>
    <xf numFmtId="165" fontId="8" fillId="2" borderId="12" xfId="0" applyNumberFormat="1" applyFont="1" applyFill="1" applyBorder="1" applyAlignment="1" applyProtection="1">
      <alignment horizontal="center" vertical="top"/>
      <protection locked="0"/>
    </xf>
    <xf numFmtId="16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2" borderId="3" xfId="0" applyFont="1" applyFill="1" applyBorder="1" applyAlignment="1" applyProtection="1">
      <alignment horizontal="left" vertical="top"/>
      <protection locked="0"/>
    </xf>
    <xf numFmtId="49" fontId="8" fillId="2" borderId="9" xfId="0" applyNumberFormat="1" applyFont="1" applyFill="1" applyBorder="1" applyAlignment="1" applyProtection="1">
      <alignment horizontal="left" vertical="top" wrapText="1"/>
      <protection locked="0"/>
    </xf>
    <xf numFmtId="3" fontId="8" fillId="2" borderId="2" xfId="0" applyNumberFormat="1" applyFont="1" applyFill="1" applyBorder="1" applyAlignment="1" applyProtection="1">
      <alignment horizontal="right" wrapText="1"/>
      <protection locked="0"/>
    </xf>
    <xf numFmtId="165" fontId="8" fillId="2" borderId="5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3" fontId="3" fillId="2" borderId="8" xfId="0" applyNumberFormat="1" applyFont="1" applyFill="1" applyBorder="1" applyAlignment="1" applyProtection="1">
      <alignment horizontal="right" wrapText="1"/>
      <protection locked="0"/>
    </xf>
    <xf numFmtId="164" fontId="5" fillId="2" borderId="6" xfId="0" applyNumberFormat="1" applyFont="1" applyFill="1" applyBorder="1" applyAlignment="1" applyProtection="1">
      <alignment horizontal="center" vertical="top"/>
      <protection locked="0"/>
    </xf>
    <xf numFmtId="165" fontId="8" fillId="2" borderId="7" xfId="0" applyNumberFormat="1" applyFont="1" applyFill="1" applyBorder="1" applyAlignment="1" applyProtection="1">
      <alignment horizontal="center" vertical="top"/>
      <protection locked="0"/>
    </xf>
    <xf numFmtId="164" fontId="3" fillId="2" borderId="7" xfId="0" applyNumberFormat="1" applyFont="1" applyFill="1" applyBorder="1" applyAlignment="1" applyProtection="1">
      <alignment horizontal="right" vertical="top" wrapText="1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49" fontId="3" fillId="2" borderId="6" xfId="0" applyNumberFormat="1" applyFont="1" applyFill="1" applyBorder="1" applyAlignment="1" applyProtection="1">
      <alignment horizontal="left" vertical="top" wrapText="1"/>
      <protection locked="0"/>
    </xf>
    <xf numFmtId="165" fontId="3" fillId="2" borderId="5" xfId="0" applyNumberFormat="1" applyFont="1" applyFill="1" applyBorder="1" applyAlignment="1" applyProtection="1">
      <alignment horizontal="center" vertical="top"/>
      <protection locked="0"/>
    </xf>
    <xf numFmtId="165" fontId="8" fillId="2" borderId="6" xfId="0" applyNumberFormat="1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top"/>
      <protection locked="0"/>
    </xf>
    <xf numFmtId="3" fontId="8" fillId="2" borderId="8" xfId="0" applyNumberFormat="1" applyFont="1" applyFill="1" applyBorder="1" applyAlignment="1" applyProtection="1">
      <alignment horizontal="right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49" fontId="8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165" fontId="5" fillId="2" borderId="1" xfId="0" applyNumberFormat="1" applyFont="1" applyFill="1" applyBorder="1" applyAlignment="1" applyProtection="1">
      <alignment horizontal="center" vertical="top"/>
      <protection locked="0"/>
    </xf>
    <xf numFmtId="164" fontId="3" fillId="2" borderId="4" xfId="0" applyNumberFormat="1" applyFont="1" applyFill="1" applyBorder="1" applyAlignment="1" applyProtection="1">
      <alignment horizontal="center" vertical="top"/>
      <protection locked="0"/>
    </xf>
    <xf numFmtId="164" fontId="8" fillId="2" borderId="5" xfId="0" applyNumberFormat="1" applyFont="1" applyFill="1" applyBorder="1" applyAlignment="1" applyProtection="1">
      <alignment horizontal="right" vertical="top" wrapText="1"/>
      <protection locked="0"/>
    </xf>
    <xf numFmtId="164" fontId="3" fillId="2" borderId="9" xfId="0" applyNumberFormat="1" applyFont="1" applyFill="1" applyBorder="1" applyAlignment="1" applyProtection="1">
      <alignment horizontal="center" vertical="top"/>
      <protection locked="0"/>
    </xf>
    <xf numFmtId="165" fontId="8" fillId="2" borderId="9" xfId="0" applyNumberFormat="1" applyFont="1" applyFill="1" applyBorder="1" applyAlignment="1" applyProtection="1">
      <alignment horizontal="center" vertical="top"/>
      <protection locked="0"/>
    </xf>
    <xf numFmtId="0" fontId="8" fillId="2" borderId="2" xfId="0" applyFont="1" applyFill="1" applyBorder="1" applyAlignment="1" applyProtection="1">
      <alignment horizontal="left" vertical="top"/>
      <protection locked="0"/>
    </xf>
    <xf numFmtId="164" fontId="8" fillId="2" borderId="5" xfId="0" applyNumberFormat="1" applyFont="1" applyFill="1" applyBorder="1" applyAlignment="1" applyProtection="1">
      <alignment horizontal="center" vertical="top"/>
      <protection locked="0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164" fontId="13" fillId="2" borderId="11" xfId="0" applyNumberFormat="1" applyFont="1" applyFill="1" applyBorder="1" applyAlignment="1" applyProtection="1">
      <alignment horizontal="center" vertical="top"/>
      <protection locked="0"/>
    </xf>
    <xf numFmtId="165" fontId="13" fillId="2" borderId="11" xfId="0" applyNumberFormat="1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164" fontId="8" fillId="2" borderId="7" xfId="0" applyNumberFormat="1" applyFont="1" applyFill="1" applyBorder="1" applyAlignment="1" applyProtection="1">
      <alignment horizontal="center" vertical="top"/>
      <protection locked="0"/>
    </xf>
    <xf numFmtId="164" fontId="3" fillId="2" borderId="3" xfId="0" applyNumberFormat="1" applyFont="1" applyFill="1" applyBorder="1" applyAlignment="1" applyProtection="1">
      <alignment horizontal="center" vertical="top"/>
      <protection locked="0"/>
    </xf>
    <xf numFmtId="165" fontId="3" fillId="2" borderId="3" xfId="0" applyNumberFormat="1" applyFont="1" applyFill="1" applyBorder="1" applyAlignment="1" applyProtection="1">
      <alignment horizontal="center" vertical="top"/>
      <protection locked="0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5" fillId="2" borderId="0" xfId="0" applyNumberFormat="1" applyFont="1" applyFill="1" applyAlignment="1" applyProtection="1">
      <alignment vertical="center"/>
      <protection locked="0"/>
    </xf>
    <xf numFmtId="164" fontId="3" fillId="2" borderId="0" xfId="0" applyNumberFormat="1" applyFont="1" applyFill="1" applyBorder="1" applyAlignment="1" applyProtection="1">
      <alignment horizontal="right" vertical="top"/>
      <protection locked="0"/>
    </xf>
    <xf numFmtId="49" fontId="3" fillId="2" borderId="0" xfId="0" applyNumberFormat="1" applyFont="1" applyFill="1" applyBorder="1" applyAlignment="1" applyProtection="1">
      <alignment horizontal="left" vertical="top"/>
      <protection locked="0"/>
    </xf>
    <xf numFmtId="3" fontId="5" fillId="2" borderId="0" xfId="0" applyNumberFormat="1" applyFont="1" applyFill="1" applyBorder="1" applyAlignment="1" applyProtection="1">
      <alignment horizontal="right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164" fontId="14" fillId="2" borderId="0" xfId="0" applyNumberFormat="1" applyFont="1" applyFill="1" applyBorder="1" applyAlignment="1" applyProtection="1">
      <alignment horizontal="right" vertical="top"/>
      <protection locked="0"/>
    </xf>
    <xf numFmtId="49" fontId="14" fillId="2" borderId="0" xfId="0" applyNumberFormat="1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 applyBorder="1" applyProtection="1">
      <protection locked="0"/>
    </xf>
    <xf numFmtId="3" fontId="15" fillId="2" borderId="0" xfId="0" applyNumberFormat="1" applyFont="1" applyFill="1" applyBorder="1" applyProtection="1"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Protection="1">
      <protection locked="0"/>
    </xf>
    <xf numFmtId="3" fontId="3" fillId="2" borderId="0" xfId="0" applyNumberFormat="1" applyFont="1" applyFill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4" fillId="2" borderId="0" xfId="0" applyNumberFormat="1" applyFont="1" applyFill="1" applyAlignment="1" applyProtection="1">
      <alignment horizontal="center"/>
      <protection locked="0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lacznik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ział"/>
      <sheetName val="Rozdz"/>
      <sheetName val="Paragraf.dochód"/>
      <sheetName val="Paragraf.wydatek"/>
      <sheetName val="4P"/>
      <sheetName val="Nazwa.Dep"/>
      <sheetName val="Formuły"/>
    </sheetNames>
    <sheetDataSet>
      <sheetData sheetId="0">
        <row r="1">
          <cell r="A1">
            <v>10</v>
          </cell>
          <cell r="B1" t="str">
            <v>Rolnictwo i łowiectwo</v>
          </cell>
        </row>
        <row r="2">
          <cell r="A2">
            <v>20</v>
          </cell>
          <cell r="B2" t="str">
            <v>Leśnictwo</v>
          </cell>
        </row>
        <row r="3">
          <cell r="A3">
            <v>50</v>
          </cell>
          <cell r="B3" t="str">
            <v>Rybołówstwo i rybactwo</v>
          </cell>
        </row>
        <row r="4">
          <cell r="A4">
            <v>100</v>
          </cell>
          <cell r="B4" t="str">
            <v>Górnictwo i kopalnictwo</v>
          </cell>
        </row>
        <row r="5">
          <cell r="A5">
            <v>150</v>
          </cell>
          <cell r="B5" t="str">
            <v>Przetwórstwo przemysłowe</v>
          </cell>
        </row>
        <row r="6">
          <cell r="A6">
            <v>400</v>
          </cell>
          <cell r="B6" t="str">
            <v>Wytwarzanie i zaopatrywanie w energię elektryczną, gaz i wodę</v>
          </cell>
        </row>
        <row r="7">
          <cell r="A7">
            <v>500</v>
          </cell>
          <cell r="B7" t="str">
            <v>Handel</v>
          </cell>
        </row>
        <row r="8">
          <cell r="A8">
            <v>550</v>
          </cell>
          <cell r="B8" t="str">
            <v>Hotele i restauracje</v>
          </cell>
        </row>
        <row r="9">
          <cell r="A9">
            <v>600</v>
          </cell>
          <cell r="B9" t="str">
            <v>Transport i łączność</v>
          </cell>
        </row>
        <row r="10">
          <cell r="A10">
            <v>630</v>
          </cell>
          <cell r="B10" t="str">
            <v>Turystyka</v>
          </cell>
        </row>
        <row r="11">
          <cell r="A11">
            <v>700</v>
          </cell>
          <cell r="B11" t="str">
            <v>Gospodarka mieszkaniowa</v>
          </cell>
        </row>
        <row r="12">
          <cell r="A12">
            <v>710</v>
          </cell>
          <cell r="B12" t="str">
            <v>Działalność usługowa</v>
          </cell>
        </row>
        <row r="13">
          <cell r="A13">
            <v>720</v>
          </cell>
          <cell r="B13" t="str">
            <v>Informatyka</v>
          </cell>
        </row>
        <row r="14">
          <cell r="A14">
            <v>730</v>
          </cell>
          <cell r="B14" t="str">
            <v>Nauka</v>
          </cell>
        </row>
        <row r="15">
          <cell r="A15">
            <v>750</v>
          </cell>
          <cell r="B15" t="str">
            <v>Administracja publiczna</v>
          </cell>
        </row>
        <row r="16">
          <cell r="A16">
            <v>751</v>
          </cell>
          <cell r="B16" t="str">
            <v>Urzędy naczelnych organów władzy państwowej, kontrolii o chrony prawa oraz sądownictwa</v>
          </cell>
        </row>
        <row r="17">
          <cell r="A17">
            <v>752</v>
          </cell>
          <cell r="B17" t="str">
            <v>Obrona narodowa</v>
          </cell>
        </row>
        <row r="18">
          <cell r="A18">
            <v>753</v>
          </cell>
          <cell r="B18" t="str">
            <v>Obowiązkowe ubezpieczenia społeczne</v>
          </cell>
        </row>
        <row r="19">
          <cell r="A19">
            <v>754</v>
          </cell>
          <cell r="B19" t="str">
            <v>Bezpieczeństwo publiczne i ochrona przeciwpożarowa</v>
          </cell>
        </row>
        <row r="20">
          <cell r="A20">
            <v>755</v>
          </cell>
          <cell r="B20" t="str">
            <v>Wymiar sprawiedliwości</v>
          </cell>
        </row>
        <row r="21">
          <cell r="A21">
            <v>756</v>
          </cell>
          <cell r="B21" t="str">
            <v>Dochody od osób prawnych, od osób fizycznych i od innych jednostek nieposiadających osobowości prawnej oraz wydatki związane z ich poborem</v>
          </cell>
        </row>
        <row r="22">
          <cell r="A22">
            <v>757</v>
          </cell>
          <cell r="B22" t="str">
            <v>Obsługa długu publicznego</v>
          </cell>
        </row>
        <row r="23">
          <cell r="A23">
            <v>758</v>
          </cell>
          <cell r="B23" t="str">
            <v>Różne rozliczenia</v>
          </cell>
        </row>
        <row r="24">
          <cell r="A24">
            <v>801</v>
          </cell>
          <cell r="B24" t="str">
            <v>Oświata i wychowanie</v>
          </cell>
        </row>
        <row r="25">
          <cell r="A25">
            <v>803</v>
          </cell>
          <cell r="B25" t="str">
            <v>Szkolnictwo wyższe</v>
          </cell>
        </row>
        <row r="26">
          <cell r="A26">
            <v>851</v>
          </cell>
          <cell r="B26" t="str">
            <v>Ochrona zdrowia</v>
          </cell>
        </row>
        <row r="27">
          <cell r="A27">
            <v>852</v>
          </cell>
          <cell r="B27" t="str">
            <v>Pomoc społeczna</v>
          </cell>
        </row>
        <row r="28">
          <cell r="A28">
            <v>853</v>
          </cell>
          <cell r="B28" t="str">
            <v>Pozostałe zadania w zakresie polityki społecznej</v>
          </cell>
        </row>
        <row r="29">
          <cell r="A29">
            <v>854</v>
          </cell>
          <cell r="B29" t="str">
            <v>Edukacyjna opieka wychowawcza</v>
          </cell>
        </row>
        <row r="30">
          <cell r="A30">
            <v>900</v>
          </cell>
          <cell r="B30" t="str">
            <v>Gospodarka komunalna i ochrona środowiska</v>
          </cell>
        </row>
        <row r="31">
          <cell r="A31">
            <v>921</v>
          </cell>
          <cell r="B31" t="str">
            <v>Kultura i ochrona dziedzictwa narodowego</v>
          </cell>
        </row>
        <row r="32">
          <cell r="A32">
            <v>925</v>
          </cell>
          <cell r="B32" t="str">
            <v>Ogrody botaniczne i zoologiczne oraz naturalne obszary i obiekty chronionej przyrody</v>
          </cell>
        </row>
        <row r="33">
          <cell r="A33">
            <v>926</v>
          </cell>
          <cell r="B33" t="str">
            <v>Kultura fizyczna</v>
          </cell>
        </row>
      </sheetData>
      <sheetData sheetId="1">
        <row r="1">
          <cell r="A1">
            <v>1001</v>
          </cell>
          <cell r="B1" t="str">
            <v>Centrum Doradztwa Rolniczego</v>
          </cell>
        </row>
        <row r="2">
          <cell r="A2">
            <v>1002</v>
          </cell>
          <cell r="B2" t="str">
            <v>Wojewódzkie ośrodki doradztwa rolniczego</v>
          </cell>
        </row>
        <row r="3">
          <cell r="A3">
            <v>1004</v>
          </cell>
          <cell r="B3" t="str">
            <v>Biura geodezji i terenów rolnych</v>
          </cell>
        </row>
        <row r="4">
          <cell r="A4">
            <v>1005</v>
          </cell>
          <cell r="B4" t="str">
            <v>Prace geodezyjno-urządzeniowe na potrzeby rolnictwa</v>
          </cell>
        </row>
        <row r="5">
          <cell r="A5">
            <v>1006</v>
          </cell>
          <cell r="B5" t="str">
            <v>Zarządy melioracji i urządzeń wodnych</v>
          </cell>
        </row>
        <row r="6">
          <cell r="A6">
            <v>1007</v>
          </cell>
          <cell r="B6" t="str">
            <v>Zakłady konserwacji urządzeń wodnych i melioracji</v>
          </cell>
        </row>
        <row r="7">
          <cell r="A7">
            <v>1008</v>
          </cell>
          <cell r="B7" t="str">
            <v>Melioracje wodne</v>
          </cell>
        </row>
        <row r="8">
          <cell r="A8">
            <v>1009</v>
          </cell>
          <cell r="B8" t="str">
            <v>Spółki wodne</v>
          </cell>
        </row>
        <row r="9">
          <cell r="A9">
            <v>1010</v>
          </cell>
          <cell r="B9" t="str">
            <v>Infrastruktura wodociągowa i sanitacyjna wsi</v>
          </cell>
        </row>
        <row r="10">
          <cell r="A10">
            <v>1011</v>
          </cell>
          <cell r="B10" t="str">
            <v>Krajowa Stacja Chemiczno-Rolnicza</v>
          </cell>
        </row>
        <row r="11">
          <cell r="A11">
            <v>1013</v>
          </cell>
          <cell r="B11" t="str">
            <v>Centralny Ośrodek Badania Odmian Roślin Uprawnych</v>
          </cell>
        </row>
        <row r="12">
          <cell r="A12">
            <v>1015</v>
          </cell>
          <cell r="B12" t="str">
            <v>Postęp biologiczny w produkcji roślinnej</v>
          </cell>
        </row>
        <row r="13">
          <cell r="A13">
            <v>1017</v>
          </cell>
          <cell r="B13" t="str">
            <v>Ochrona roślin</v>
          </cell>
        </row>
        <row r="14">
          <cell r="A14">
            <v>1018</v>
          </cell>
          <cell r="B14" t="str">
            <v>Rolnictwo ekologiczne</v>
          </cell>
        </row>
        <row r="15">
          <cell r="A15">
            <v>1019</v>
          </cell>
          <cell r="B15" t="str">
            <v>Krajowe Centrum Hodowli Zwierząt</v>
          </cell>
        </row>
        <row r="16">
          <cell r="A16">
            <v>1020</v>
          </cell>
          <cell r="B16" t="str">
            <v>Postęp biologiczny w produkcji zwierzęcej</v>
          </cell>
        </row>
        <row r="17">
          <cell r="A17">
            <v>1021</v>
          </cell>
          <cell r="B17" t="str">
            <v>Główny Inspektorat Weterynarii</v>
          </cell>
        </row>
        <row r="18">
          <cell r="A18">
            <v>1022</v>
          </cell>
          <cell r="B18" t="str">
            <v>Zwalczanie chorób zakaźnych zwierząt oraz badania monitoringowe pozostałości chemicznych i biologicznych w tkankach zwierząt i produktach pochodzenia zwierzęcego</v>
          </cell>
        </row>
        <row r="19">
          <cell r="A19">
            <v>1023</v>
          </cell>
          <cell r="B19" t="str">
            <v>Inspekcja Jakości Handlowej Artykułów Rolno-Spożywczych</v>
          </cell>
        </row>
        <row r="20">
          <cell r="A20">
            <v>1026</v>
          </cell>
          <cell r="B20" t="str">
            <v>Dopłaty do ubezpieczeń upraw rolnych i zwierząt gospodarskich</v>
          </cell>
        </row>
        <row r="21">
          <cell r="A21">
            <v>1027</v>
          </cell>
          <cell r="B21" t="str">
            <v>Agencja Restrukturyzacji i Modernizacji Rolnictwa</v>
          </cell>
        </row>
        <row r="22">
          <cell r="A22">
            <v>1028</v>
          </cell>
          <cell r="B22" t="str">
            <v>(uchylony)</v>
          </cell>
        </row>
        <row r="23">
          <cell r="A23">
            <v>1029</v>
          </cell>
          <cell r="B23" t="str">
            <v>Dopłaty do oprocentowania kredytów na cele rolnicze</v>
          </cell>
        </row>
        <row r="24">
          <cell r="A24">
            <v>1030</v>
          </cell>
          <cell r="B24" t="str">
            <v>Izby rolnicze</v>
          </cell>
        </row>
        <row r="25">
          <cell r="A25">
            <v>1031</v>
          </cell>
          <cell r="B25" t="str">
            <v>Grupy producentów rolnych</v>
          </cell>
        </row>
        <row r="26">
          <cell r="A26">
            <v>1032</v>
          </cell>
          <cell r="B26" t="str">
            <v>Inspekcja Ochrony Roślin i Nasiennictwa</v>
          </cell>
        </row>
        <row r="27">
          <cell r="A27">
            <v>1033</v>
          </cell>
          <cell r="B27" t="str">
            <v>Wojewódzkie inspektoraty weterynarii</v>
          </cell>
        </row>
        <row r="28">
          <cell r="A28">
            <v>1034</v>
          </cell>
          <cell r="B28" t="str">
            <v>Powiatowe inspektoraty weterynarii</v>
          </cell>
        </row>
        <row r="29">
          <cell r="A29">
            <v>1035</v>
          </cell>
          <cell r="B29" t="str">
            <v>Graniczne inspektoraty weterynarii</v>
          </cell>
        </row>
        <row r="30">
          <cell r="A30">
            <v>1036</v>
          </cell>
          <cell r="B30" t="str">
            <v>Restrukturyzacja i modernizacja sektora żywnościowego oraz rozwój obszarów wiejskich</v>
          </cell>
        </row>
        <row r="31">
          <cell r="A31">
            <v>1037</v>
          </cell>
          <cell r="B31" t="str">
            <v>Płatności uzupełniające do gruntów rolnych</v>
          </cell>
        </row>
        <row r="32">
          <cell r="A32">
            <v>1038</v>
          </cell>
          <cell r="B32" t="str">
            <v>Rozwój obszarów wiejskich</v>
          </cell>
        </row>
        <row r="33">
          <cell r="A33">
            <v>1039</v>
          </cell>
          <cell r="B33" t="str">
            <v>Pozostałe zadania Wspólnej Polityki Rolnej</v>
          </cell>
        </row>
        <row r="34">
          <cell r="A34">
            <v>1040</v>
          </cell>
          <cell r="B34" t="str">
            <v>Opłaty cukrowe</v>
          </cell>
        </row>
        <row r="35">
          <cell r="A35">
            <v>1041</v>
          </cell>
          <cell r="B35" t="str">
            <v>Program Rozwoju Obszarów Wiejskich 2007-2013</v>
          </cell>
        </row>
        <row r="36">
          <cell r="A36">
            <v>1042</v>
          </cell>
          <cell r="B36" t="str">
            <v>Wyłączenie z produkcji gruntów rolnych</v>
          </cell>
        </row>
        <row r="37">
          <cell r="A37">
            <v>1078</v>
          </cell>
          <cell r="B37" t="str">
            <v>Usuwanie skutków klęsk żywiołowych</v>
          </cell>
        </row>
        <row r="38">
          <cell r="A38">
            <v>1079</v>
          </cell>
          <cell r="B38" t="str">
            <v>Pomoc zagraniczna</v>
          </cell>
        </row>
        <row r="39">
          <cell r="A39">
            <v>1080</v>
          </cell>
          <cell r="B39" t="str">
            <v>Działalność badawczo-rozwojowa</v>
          </cell>
        </row>
        <row r="40">
          <cell r="A40">
            <v>1093</v>
          </cell>
          <cell r="B40" t="str">
            <v>Dochody państwowej jednostki budżetowej uzyskane z tytułu przejętych zadań, które w 2010 r. były finansowane z rachunku dochodów własnych</v>
          </cell>
        </row>
        <row r="41">
          <cell r="A41">
            <v>1094</v>
          </cell>
          <cell r="B41" t="str">
            <v>Dochody państwowej jednostki budżetowej uzyskane z tytułu przejętych zadań, które w 2010 r. były realizowane przez gospodarstwa pomocnicze</v>
          </cell>
        </row>
        <row r="42">
          <cell r="A42">
            <v>1095</v>
          </cell>
          <cell r="B42" t="str">
            <v>Pozostała działalność</v>
          </cell>
        </row>
        <row r="43">
          <cell r="A43">
            <v>2001</v>
          </cell>
          <cell r="B43" t="str">
            <v>Gospodarka leśna</v>
          </cell>
        </row>
        <row r="44">
          <cell r="A44">
            <v>2002</v>
          </cell>
          <cell r="B44" t="str">
            <v>Nadzór nad gospodarką leśną</v>
          </cell>
        </row>
        <row r="45">
          <cell r="A45">
            <v>2003</v>
          </cell>
          <cell r="B45" t="str">
            <v>Biuro Nasiennictwa Leśnego</v>
          </cell>
        </row>
        <row r="46">
          <cell r="A46">
            <v>2078</v>
          </cell>
          <cell r="B46" t="str">
            <v>Usuwanie skutków klęsk żywiołowych</v>
          </cell>
        </row>
        <row r="47">
          <cell r="A47">
            <v>2079</v>
          </cell>
          <cell r="B47" t="str">
            <v>Pomoc zagraniczna</v>
          </cell>
        </row>
        <row r="48">
          <cell r="A48">
            <v>2080</v>
          </cell>
          <cell r="B48" t="str">
            <v>Działalność badawczo-rozwojowa</v>
          </cell>
        </row>
        <row r="49">
          <cell r="A49">
            <v>2093</v>
          </cell>
          <cell r="B49" t="str">
            <v>Dochody państwowej jednostki budżetowej uzyskane z tytułu przejętych zadań, które w 2010 r. były finansowane z rachunku dochodów własnych</v>
          </cell>
        </row>
        <row r="50">
          <cell r="A50">
            <v>2094</v>
          </cell>
          <cell r="B50" t="str">
            <v>Dochody państwowej jednostki budżetowej uzyskane z tytułu przejętych zadań, które w 2010 r. były realizowane przez gospodarstwa pomocnicze</v>
          </cell>
        </row>
        <row r="51">
          <cell r="A51">
            <v>2095</v>
          </cell>
          <cell r="B51" t="str">
            <v>Pozostała działalność</v>
          </cell>
        </row>
        <row r="52">
          <cell r="A52">
            <v>5001</v>
          </cell>
          <cell r="B52" t="str">
            <v>Rybołówstwo</v>
          </cell>
        </row>
        <row r="53">
          <cell r="A53">
            <v>5002</v>
          </cell>
          <cell r="B53" t="str">
            <v>Rybactwo</v>
          </cell>
        </row>
        <row r="54">
          <cell r="A54">
            <v>5003</v>
          </cell>
          <cell r="B54" t="str">
            <v>Państwowa Straż Rybacka</v>
          </cell>
        </row>
        <row r="55">
          <cell r="A55">
            <v>5004</v>
          </cell>
          <cell r="B55" t="str">
            <v>Inspektoraty rybołówstwa morskiego</v>
          </cell>
        </row>
        <row r="56">
          <cell r="A56">
            <v>5006</v>
          </cell>
          <cell r="B56" t="str">
            <v>Zarybianie polskich obszarów morskich</v>
          </cell>
        </row>
        <row r="57">
          <cell r="A57">
            <v>5008</v>
          </cell>
          <cell r="B57" t="str">
            <v>Organizacje producentów rybnych</v>
          </cell>
        </row>
        <row r="58">
          <cell r="A58">
            <v>5009</v>
          </cell>
          <cell r="B58" t="str">
            <v>Rybołówstwo i przetwórstwo ryb</v>
          </cell>
        </row>
        <row r="59">
          <cell r="A59">
            <v>5010</v>
          </cell>
          <cell r="B59" t="str">
            <v>Pozostałe zadania Wspólnej Polityki Rybackiej</v>
          </cell>
        </row>
        <row r="60">
          <cell r="A60">
            <v>5011</v>
          </cell>
          <cell r="B60" t="str">
            <v>Program Operacyjny Zrównoważony rozwój sektora rybołówstwa i nadbrzeżnych obszarów rybackich 2007-2013</v>
          </cell>
        </row>
        <row r="61">
          <cell r="A61">
            <v>5078</v>
          </cell>
          <cell r="B61" t="str">
            <v>Usuwanie skutków klęsk żywiołowych</v>
          </cell>
        </row>
        <row r="62">
          <cell r="A62">
            <v>5079</v>
          </cell>
          <cell r="B62" t="str">
            <v>Pomoc zagraniczna</v>
          </cell>
        </row>
        <row r="63">
          <cell r="A63">
            <v>5080</v>
          </cell>
          <cell r="B63" t="str">
            <v>Działalność badawczo-rozwojowa</v>
          </cell>
        </row>
        <row r="64">
          <cell r="A64">
            <v>5093</v>
          </cell>
          <cell r="B64" t="str">
            <v>Dochody państwowej jednostki budżetowej uzyskane z tytułu przejętych zadań, które w 2010 r. były finansowane z rachunku dochodów własnych</v>
          </cell>
        </row>
        <row r="65">
          <cell r="A65">
            <v>5094</v>
          </cell>
          <cell r="B65" t="str">
            <v>Dochody państwowej jednostki budżetowej uzyskane z tytułu przejętych zadań, które w 2010 r. były realizowane przez gospodarstwa pomocnicze</v>
          </cell>
        </row>
        <row r="66">
          <cell r="A66">
            <v>5095</v>
          </cell>
          <cell r="B66" t="str">
            <v>Pozostała działalność</v>
          </cell>
        </row>
        <row r="67">
          <cell r="A67">
            <v>10001</v>
          </cell>
          <cell r="B67" t="str">
            <v>Górnictwo węgla kamiennego</v>
          </cell>
        </row>
        <row r="68">
          <cell r="A68">
            <v>10002</v>
          </cell>
          <cell r="B68" t="str">
            <v>Górnictwo węgla brunatnego</v>
          </cell>
        </row>
        <row r="69">
          <cell r="A69">
            <v>10003</v>
          </cell>
          <cell r="B69" t="str">
            <v>Kopalnictwo rud cynkowo-ołowiowych</v>
          </cell>
        </row>
        <row r="70">
          <cell r="A70">
            <v>10004</v>
          </cell>
          <cell r="B70" t="str">
            <v>Kopalnictwo minerałów dla przemysłu chemicznego oraz do produkcji nawozów</v>
          </cell>
        </row>
        <row r="71">
          <cell r="A71">
            <v>10005</v>
          </cell>
          <cell r="B71" t="str">
            <v>Produkcja soli</v>
          </cell>
        </row>
        <row r="72">
          <cell r="A72">
            <v>10006</v>
          </cell>
          <cell r="B72" t="str">
            <v>Pozostałe górnictwo i kopalnictwo</v>
          </cell>
        </row>
        <row r="73">
          <cell r="A73">
            <v>10078</v>
          </cell>
          <cell r="B73" t="str">
            <v>Usuwanie skutków klęsk żywiołowych</v>
          </cell>
        </row>
        <row r="74">
          <cell r="A74">
            <v>10079</v>
          </cell>
          <cell r="B74" t="str">
            <v>Pomoc zagraniczna</v>
          </cell>
        </row>
        <row r="75">
          <cell r="A75">
            <v>10080</v>
          </cell>
          <cell r="B75" t="str">
            <v>Działalność badawczo-rozwojowa</v>
          </cell>
        </row>
        <row r="76">
          <cell r="A76">
            <v>10093</v>
          </cell>
          <cell r="B76" t="str">
            <v>Dochody państwowej jednostki budżetowej uzyskane z tytułu przejętych zadań, które w 2010 r. były finansowane z rachunku dochodów własnych</v>
          </cell>
        </row>
        <row r="77">
          <cell r="A77">
            <v>10094</v>
          </cell>
          <cell r="B77" t="str">
            <v>Dochody państwowej jednostki budżetowej uzyskane z tytułu przejętych zadań, które w 2010 r. były realizowane przez gospodarstwa pomocnicze</v>
          </cell>
        </row>
        <row r="78">
          <cell r="A78">
            <v>10095</v>
          </cell>
          <cell r="B78" t="str">
            <v>Pozostała działalność</v>
          </cell>
        </row>
        <row r="79">
          <cell r="A79">
            <v>15001</v>
          </cell>
          <cell r="B79" t="str">
            <v>Drukarnie</v>
          </cell>
        </row>
        <row r="80">
          <cell r="A80">
            <v>15002</v>
          </cell>
          <cell r="B80" t="str">
            <v>Wydawanie podręczników szkolnych i akademickich</v>
          </cell>
        </row>
        <row r="81">
          <cell r="A81">
            <v>15004</v>
          </cell>
          <cell r="B81" t="str">
            <v>Zadania w zakresie bezpiecznego wykorzystania energii atomowej</v>
          </cell>
        </row>
        <row r="82">
          <cell r="A82">
            <v>15005</v>
          </cell>
          <cell r="B82" t="str">
            <v>Stacje ratownictwa chemicznego</v>
          </cell>
        </row>
        <row r="83">
          <cell r="A83">
            <v>15006</v>
          </cell>
          <cell r="B83" t="str">
            <v>Hutnictwo</v>
          </cell>
        </row>
        <row r="84">
          <cell r="A84">
            <v>15008</v>
          </cell>
          <cell r="B84" t="str">
            <v>Naprawa i konserwacja sprzętu medycznego</v>
          </cell>
        </row>
        <row r="85">
          <cell r="A85">
            <v>15011</v>
          </cell>
          <cell r="B85" t="str">
            <v>Rozwój przedsiębiorczości</v>
          </cell>
        </row>
        <row r="86">
          <cell r="A86">
            <v>15012</v>
          </cell>
          <cell r="B86" t="str">
            <v>Polska Agencja Rozwoju Przedsiębiorczości</v>
          </cell>
        </row>
        <row r="87">
          <cell r="A87">
            <v>15013</v>
          </cell>
          <cell r="B87" t="str">
            <v>Rozwój kadr nowoczesnej gospodarki i przedsiębiorczości</v>
          </cell>
        </row>
        <row r="88">
          <cell r="A88">
            <v>15014</v>
          </cell>
          <cell r="B88" t="str">
            <v>Wsparcie finansowe inwestycji</v>
          </cell>
        </row>
        <row r="89">
          <cell r="A89">
            <v>15015</v>
          </cell>
          <cell r="B89" t="str">
            <v>Rozliczenie kosztów przedsięwzięć realizowanych za granicą</v>
          </cell>
        </row>
        <row r="90">
          <cell r="A90">
            <v>15016</v>
          </cell>
          <cell r="B90" t="str">
            <v>Dopłaty do odsetek od kredytów na finansowanie kontraktów eksportowych</v>
          </cell>
        </row>
        <row r="91">
          <cell r="A91">
            <v>15017</v>
          </cell>
          <cell r="B91" t="str">
            <v>Rozliczenia z tytułu gwarantowanych przez Skarb Państwa ubezpieczeń eksportowych</v>
          </cell>
        </row>
        <row r="92">
          <cell r="A92">
            <v>15018</v>
          </cell>
          <cell r="B92" t="str">
            <v>Rozliczenia związane z systemem dopłat do oprocentowania kredytów eksportowych o stałych stopach procentowych</v>
          </cell>
        </row>
        <row r="93">
          <cell r="A93">
            <v>15019</v>
          </cell>
          <cell r="B93" t="str">
            <v>Wspieranie polskiego eksportu poprzez udzielanie przez Bank Gospodarstwa Krajowego kredytów eksportowych</v>
          </cell>
        </row>
        <row r="94">
          <cell r="A94">
            <v>15078</v>
          </cell>
          <cell r="B94" t="str">
            <v>Usuwanie skutków klęsk żywiołowych</v>
          </cell>
        </row>
        <row r="95">
          <cell r="A95">
            <v>15079</v>
          </cell>
          <cell r="B95" t="str">
            <v>Pomoc zagraniczna</v>
          </cell>
        </row>
        <row r="96">
          <cell r="A96">
            <v>15080</v>
          </cell>
          <cell r="B96" t="str">
            <v>Działalność badawczo-rozwojowa</v>
          </cell>
        </row>
        <row r="97">
          <cell r="A97">
            <v>15093</v>
          </cell>
          <cell r="B97" t="str">
            <v>Dochody państwowej jednostki budżetowej uzyskane z tytułu przejętych zadań, które w 2010 r. były finansowane z rachunku dochodów własnych</v>
          </cell>
        </row>
        <row r="98">
          <cell r="A98">
            <v>15094</v>
          </cell>
          <cell r="B98" t="str">
            <v>Dochody państwowej jednostki budżetowej uzyskane z tytułu przejętych zadań, które w 2010 r. były realizowane przez gospodarstwa pomocnicze</v>
          </cell>
        </row>
        <row r="99">
          <cell r="A99">
            <v>15095</v>
          </cell>
          <cell r="B99" t="str">
            <v>Pozostała działalność</v>
          </cell>
        </row>
        <row r="100">
          <cell r="A100">
            <v>40001</v>
          </cell>
          <cell r="B100" t="str">
            <v>Dostarczanie ciepła</v>
          </cell>
        </row>
        <row r="101">
          <cell r="A101">
            <v>40002</v>
          </cell>
          <cell r="B101" t="str">
            <v>Dostarczanie wody</v>
          </cell>
        </row>
        <row r="102">
          <cell r="A102">
            <v>40003</v>
          </cell>
          <cell r="B102" t="str">
            <v>Dostarczanie energii elektrycznej</v>
          </cell>
        </row>
        <row r="103">
          <cell r="A103">
            <v>40004</v>
          </cell>
          <cell r="B103" t="str">
            <v>Dostarczanie paliw gazowych</v>
          </cell>
        </row>
        <row r="104">
          <cell r="A104">
            <v>40078</v>
          </cell>
          <cell r="B104" t="str">
            <v>Usuwanie skutków klęsk żywiołowych</v>
          </cell>
        </row>
        <row r="105">
          <cell r="A105">
            <v>40079</v>
          </cell>
          <cell r="B105" t="str">
            <v>Pomoc zagraniczna</v>
          </cell>
        </row>
        <row r="106">
          <cell r="A106">
            <v>40080</v>
          </cell>
          <cell r="B106" t="str">
            <v>Działalność badawczo-rozwojowa</v>
          </cell>
        </row>
        <row r="107">
          <cell r="A107">
            <v>40093</v>
          </cell>
          <cell r="B107" t="str">
            <v>Dochody państwowej jednostki budżetowej uzyskane z tytułu przejętych zadań, które w 2010 r. były finansowane z rachunku dochodów własnych</v>
          </cell>
        </row>
        <row r="108">
          <cell r="A108">
            <v>40094</v>
          </cell>
          <cell r="B108" t="str">
            <v>Dochody państwowej jednostki budżetowej uzyskane z tytułu przejętych zadań, które w 2010 r. były realizowane przez gospodarstwa pomocnicze</v>
          </cell>
        </row>
        <row r="109">
          <cell r="A109">
            <v>40095</v>
          </cell>
          <cell r="B109" t="str">
            <v>Pozostała działalność</v>
          </cell>
        </row>
        <row r="110">
          <cell r="A110">
            <v>50001</v>
          </cell>
          <cell r="B110" t="str">
            <v>Inspekcja Handlowa</v>
          </cell>
        </row>
        <row r="111">
          <cell r="A111">
            <v>50002</v>
          </cell>
          <cell r="B111" t="str">
            <v>Agencja Rynku Rolnego</v>
          </cell>
        </row>
        <row r="112">
          <cell r="A112">
            <v>50003</v>
          </cell>
          <cell r="B112" t="str">
            <v>Agencja Rezerw Materiałowych</v>
          </cell>
        </row>
        <row r="113">
          <cell r="A113">
            <v>50004</v>
          </cell>
          <cell r="B113" t="str">
            <v>Utrzymanie obowiązkowych zapasów paliw ciekłych</v>
          </cell>
        </row>
        <row r="114">
          <cell r="A114">
            <v>50005</v>
          </cell>
          <cell r="B114" t="str">
            <v>Promocja eksportu</v>
          </cell>
        </row>
        <row r="115">
          <cell r="A115">
            <v>50006</v>
          </cell>
          <cell r="B115" t="str">
            <v>Zadania Wspólnej Polityki Rolnej</v>
          </cell>
        </row>
        <row r="116">
          <cell r="A116">
            <v>50079</v>
          </cell>
          <cell r="B116" t="str">
            <v>Pomoc zagraniczna</v>
          </cell>
        </row>
        <row r="117">
          <cell r="A117">
            <v>50080</v>
          </cell>
          <cell r="B117" t="str">
            <v>Działalność badawczo-rozwojowa</v>
          </cell>
        </row>
        <row r="118">
          <cell r="A118">
            <v>50093</v>
          </cell>
          <cell r="B118" t="str">
            <v>Dochody państwowej jednostki budżetowej uzyskane z tytułu przejętych zadań, które w 2010 r. były finansowane z rachunku dochodów własnych</v>
          </cell>
        </row>
        <row r="119">
          <cell r="A119">
            <v>50094</v>
          </cell>
          <cell r="B119" t="str">
            <v>Dochody państwowej jednostki budżetowej uzyskane z tytułu przejętych zadań, które w 2010 r. były realizowane przez gospodarstwa pomocnicze</v>
          </cell>
        </row>
        <row r="120">
          <cell r="A120">
            <v>50095</v>
          </cell>
          <cell r="B120" t="str">
            <v>Pozostała działalność</v>
          </cell>
        </row>
        <row r="121">
          <cell r="A121">
            <v>55001</v>
          </cell>
          <cell r="B121" t="str">
            <v>Schroniska turystyczne</v>
          </cell>
        </row>
        <row r="122">
          <cell r="A122">
            <v>55002</v>
          </cell>
          <cell r="B122" t="str">
            <v>Kempingi, pola biwakowe</v>
          </cell>
        </row>
        <row r="123">
          <cell r="A123">
            <v>55003</v>
          </cell>
          <cell r="B123" t="str">
            <v>Bary mleczne</v>
          </cell>
        </row>
        <row r="124">
          <cell r="A124">
            <v>55078</v>
          </cell>
          <cell r="B124" t="str">
            <v>Usuwanie skutków klęsk żywiołowych</v>
          </cell>
        </row>
        <row r="125">
          <cell r="A125">
            <v>55079</v>
          </cell>
          <cell r="B125" t="str">
            <v>Pomoc zagraniczna</v>
          </cell>
        </row>
        <row r="126">
          <cell r="A126">
            <v>55080</v>
          </cell>
          <cell r="B126" t="str">
            <v>Działalność badawczo-rozwojowa</v>
          </cell>
        </row>
        <row r="127">
          <cell r="A127">
            <v>55093</v>
          </cell>
          <cell r="B127" t="str">
            <v>Dochody państwowej jednostki budżetowej uzyskane z tytułu przejętych zadań, które w 2010 r. były finansowane z rachunku dochodów własnych</v>
          </cell>
        </row>
        <row r="128">
          <cell r="A128">
            <v>55094</v>
          </cell>
          <cell r="B128" t="str">
            <v>Dochody państwowej jednostki budżetowej uzyskane z tytułu przejętych zadań, które w 2010 r. były realizowane przez gospodarstwa pomocnicze</v>
          </cell>
        </row>
        <row r="129">
          <cell r="A129">
            <v>55095</v>
          </cell>
          <cell r="B129" t="str">
            <v>Pozostała działalność</v>
          </cell>
        </row>
        <row r="130">
          <cell r="A130">
            <v>60001</v>
          </cell>
          <cell r="B130" t="str">
            <v>Krajowe pasażerskie przewozy kolejowe</v>
          </cell>
        </row>
        <row r="131">
          <cell r="A131">
            <v>60002</v>
          </cell>
          <cell r="B131" t="str">
            <v>Infrastruktura kolejowa</v>
          </cell>
        </row>
        <row r="132">
          <cell r="A132">
            <v>60003</v>
          </cell>
          <cell r="B132" t="str">
            <v>Krajowe pasażerskie przewozy autobusowe</v>
          </cell>
        </row>
        <row r="133">
          <cell r="A133">
            <v>60004</v>
          </cell>
          <cell r="B133" t="str">
            <v>Lokalny transport zbiorowy</v>
          </cell>
        </row>
        <row r="134">
          <cell r="A134">
            <v>60005</v>
          </cell>
          <cell r="B134" t="str">
            <v>Autostrady płatne</v>
          </cell>
        </row>
        <row r="135">
          <cell r="A135">
            <v>60011</v>
          </cell>
          <cell r="B135" t="str">
            <v>Drogi publiczne krajowe</v>
          </cell>
        </row>
        <row r="136">
          <cell r="A136">
            <v>60012</v>
          </cell>
          <cell r="B136" t="str">
            <v>Generalna Dyrekcja Dróg Krajowych i Autostrad</v>
          </cell>
        </row>
        <row r="137">
          <cell r="A137">
            <v>60013</v>
          </cell>
          <cell r="B137" t="str">
            <v>Drogi publiczne wojewódzkie</v>
          </cell>
        </row>
        <row r="138">
          <cell r="A138">
            <v>60014</v>
          </cell>
          <cell r="B138" t="str">
            <v>Drogi publiczne powiatowe</v>
          </cell>
        </row>
        <row r="139">
          <cell r="A139">
            <v>60015</v>
          </cell>
          <cell r="B139" t="str">
            <v>Drogi publiczne w miastach na prawach powiatu (w rozdziale nie ujmuje się wydatków na drogi gminne)</v>
          </cell>
        </row>
        <row r="140">
          <cell r="A140">
            <v>60016</v>
          </cell>
          <cell r="B140" t="str">
            <v>Drogi publiczne gminne</v>
          </cell>
        </row>
        <row r="141">
          <cell r="A141">
            <v>60017</v>
          </cell>
          <cell r="B141" t="str">
            <v>Drogi wewnętrzne</v>
          </cell>
        </row>
        <row r="142">
          <cell r="A142">
            <v>60031</v>
          </cell>
          <cell r="B142" t="str">
            <v>Przejścia graniczne</v>
          </cell>
        </row>
        <row r="143">
          <cell r="A143">
            <v>60041</v>
          </cell>
          <cell r="B143" t="str">
            <v>Infrastruktura portowa</v>
          </cell>
        </row>
        <row r="144">
          <cell r="A144">
            <v>60042</v>
          </cell>
          <cell r="B144" t="str">
            <v>Urzędy żeglugi śródlądowej</v>
          </cell>
        </row>
        <row r="145">
          <cell r="A145">
            <v>60043</v>
          </cell>
          <cell r="B145" t="str">
            <v>Urzędy morskie</v>
          </cell>
        </row>
        <row r="146">
          <cell r="A146">
            <v>60044</v>
          </cell>
          <cell r="B146" t="str">
            <v>Ratownictwo morskie</v>
          </cell>
        </row>
        <row r="147">
          <cell r="A147">
            <v>60046</v>
          </cell>
          <cell r="B147" t="str">
            <v>Operatorzy pocztowi</v>
          </cell>
        </row>
        <row r="148">
          <cell r="A148">
            <v>60047</v>
          </cell>
          <cell r="B148" t="str">
            <v>Urząd Komunikacji Elektronicznej</v>
          </cell>
        </row>
        <row r="149">
          <cell r="A149">
            <v>60052</v>
          </cell>
          <cell r="B149" t="str">
            <v>Zadania w zakresie telekomunikacji</v>
          </cell>
        </row>
        <row r="150">
          <cell r="A150">
            <v>60053</v>
          </cell>
          <cell r="B150" t="str">
            <v>Infrastruktura telekomunikacyjna</v>
          </cell>
        </row>
        <row r="151">
          <cell r="A151">
            <v>60055</v>
          </cell>
          <cell r="B151" t="str">
            <v>Inspekcja Transportu Drogowego</v>
          </cell>
        </row>
        <row r="152">
          <cell r="A152">
            <v>60056</v>
          </cell>
          <cell r="B152" t="str">
            <v>Urząd Lotnictwa Cywilnego</v>
          </cell>
        </row>
        <row r="153">
          <cell r="A153">
            <v>60060</v>
          </cell>
          <cell r="B153" t="str">
            <v>Fundusz Żeglugi Śródlądowej i Fundusz Rezerwowy</v>
          </cell>
        </row>
        <row r="154">
          <cell r="A154">
            <v>60061</v>
          </cell>
          <cell r="B154" t="str">
            <v>Polska Agencja Żeglugi Powietrznej</v>
          </cell>
        </row>
        <row r="155">
          <cell r="A155">
            <v>60078</v>
          </cell>
          <cell r="B155" t="str">
            <v>Usuwanie skutków klęsk żywiołowych</v>
          </cell>
        </row>
        <row r="156">
          <cell r="A156">
            <v>60079</v>
          </cell>
          <cell r="B156" t="str">
            <v>Pomoc zagraniczna</v>
          </cell>
        </row>
        <row r="157">
          <cell r="A157">
            <v>60080</v>
          </cell>
          <cell r="B157" t="str">
            <v>Działalność badawczo-rozwojowa</v>
          </cell>
        </row>
        <row r="158">
          <cell r="A158">
            <v>60093</v>
          </cell>
          <cell r="B158" t="str">
            <v>Dochody państwowej jednostki budżetowej uzyskane z tytułu przejętych zadań, które w 2010 r. były finansowane z rachunku dochodów własnych</v>
          </cell>
        </row>
        <row r="159">
          <cell r="A159">
            <v>60094</v>
          </cell>
          <cell r="B159" t="str">
            <v>Dochody państwowej jednostki budżetowej uzyskane z tytułu przejętych zadań, które w 2010 r. były realizowane przez gospodarstwa pomocnicze</v>
          </cell>
        </row>
        <row r="160">
          <cell r="A160">
            <v>60095</v>
          </cell>
          <cell r="B160" t="str">
            <v>Pozostała działalność</v>
          </cell>
        </row>
        <row r="161">
          <cell r="A161">
            <v>63001</v>
          </cell>
          <cell r="B161" t="str">
            <v>Ośrodki informacji turystycznej</v>
          </cell>
        </row>
        <row r="162">
          <cell r="A162">
            <v>63002</v>
          </cell>
          <cell r="B162" t="str">
            <v>Polska Organizacja Turystyczna</v>
          </cell>
        </row>
        <row r="163">
          <cell r="A163">
            <v>63003</v>
          </cell>
          <cell r="B163" t="str">
            <v>Zadania w zakresie upowszechniania turystyki</v>
          </cell>
        </row>
        <row r="164">
          <cell r="A164">
            <v>63078</v>
          </cell>
          <cell r="B164" t="str">
            <v>Usuwanie skutków klęsk żywiołowych</v>
          </cell>
        </row>
        <row r="165">
          <cell r="A165">
            <v>63079</v>
          </cell>
          <cell r="B165" t="str">
            <v>Pomoc zagraniczna</v>
          </cell>
        </row>
        <row r="166">
          <cell r="A166">
            <v>63080</v>
          </cell>
          <cell r="B166" t="str">
            <v>Działalność badawczo-rozwojowa</v>
          </cell>
        </row>
        <row r="167">
          <cell r="A167">
            <v>63093</v>
          </cell>
          <cell r="B167" t="str">
            <v>Dochody państwowej jednostki budżetowej uzyskane z tytułu przejętych zadań, które w 2010 r. były finansowane z rachunku dochodów własnych</v>
          </cell>
        </row>
        <row r="168">
          <cell r="A168">
            <v>63094</v>
          </cell>
          <cell r="B168" t="str">
            <v>Dochody państwowej jednostki budżetowej uzyskane z tytułu przejętych zadań, które w 2010 r. były realizowane przez gospodarstwa pomocnicze</v>
          </cell>
        </row>
        <row r="169">
          <cell r="A169">
            <v>63095</v>
          </cell>
          <cell r="B169" t="str">
            <v>Pozostała działalność</v>
          </cell>
        </row>
        <row r="170">
          <cell r="A170">
            <v>70001</v>
          </cell>
          <cell r="B170" t="str">
            <v>Zakłady gospodarki mieszkaniowej</v>
          </cell>
        </row>
        <row r="171">
          <cell r="A171">
            <v>70004</v>
          </cell>
          <cell r="B171" t="str">
            <v>Różne jednostki obsługi gospodarki mieszkaniowej</v>
          </cell>
        </row>
        <row r="172">
          <cell r="A172">
            <v>70005</v>
          </cell>
          <cell r="B172" t="str">
            <v>Gospodarka gruntami i nieruchomościami</v>
          </cell>
        </row>
        <row r="173">
          <cell r="A173">
            <v>70012</v>
          </cell>
          <cell r="B173" t="str">
            <v>Agencja Nieruchomości Rolnych</v>
          </cell>
        </row>
        <row r="174">
          <cell r="A174">
            <v>70013</v>
          </cell>
          <cell r="B174" t="str">
            <v>Wojskowa Agencja Mieszkaniowa</v>
          </cell>
        </row>
        <row r="175">
          <cell r="A175">
            <v>70014</v>
          </cell>
          <cell r="B175" t="str">
            <v>Umorzenie kredytów mieszkaniowych</v>
          </cell>
        </row>
        <row r="176">
          <cell r="A176">
            <v>70015</v>
          </cell>
          <cell r="B176" t="str">
            <v>Refundacja premii gwarancyjnych oraz premii za systematyczne oszczędzanie</v>
          </cell>
        </row>
        <row r="177">
          <cell r="A177">
            <v>70016</v>
          </cell>
          <cell r="B177" t="str">
            <v>Premie za systematyczne oszczędzanie na mieszkaniowych książeczkach oszczędnościowych</v>
          </cell>
        </row>
        <row r="178">
          <cell r="A178">
            <v>70017</v>
          </cell>
          <cell r="B178" t="str">
            <v>Wykup odsetek od kredytów mieszkaniowych</v>
          </cell>
        </row>
        <row r="179">
          <cell r="A179">
            <v>70020</v>
          </cell>
          <cell r="B179" t="str">
            <v>Fundusz Termomodernizacji i Remontów</v>
          </cell>
        </row>
        <row r="180">
          <cell r="A180">
            <v>70021</v>
          </cell>
          <cell r="B180" t="str">
            <v>Towarzystwa budownictwa społecznego</v>
          </cell>
        </row>
        <row r="181">
          <cell r="A181">
            <v>70022</v>
          </cell>
          <cell r="B181" t="str">
            <v>Fundusz Dopłat</v>
          </cell>
        </row>
        <row r="182">
          <cell r="A182">
            <v>70023</v>
          </cell>
          <cell r="B182" t="str">
            <v>Refundacja spółdzielniom mieszkaniowym kosztów prac związanych z podziałem nieruchomości oraz ewidencją gruntów i budynków</v>
          </cell>
        </row>
        <row r="183">
          <cell r="A183">
            <v>70078</v>
          </cell>
          <cell r="B183" t="str">
            <v>Usuwanie skutków klęsk żywiołowych</v>
          </cell>
        </row>
        <row r="184">
          <cell r="A184">
            <v>70079</v>
          </cell>
          <cell r="B184" t="str">
            <v>Pomoc zagraniczna</v>
          </cell>
        </row>
        <row r="185">
          <cell r="A185">
            <v>70080</v>
          </cell>
          <cell r="B185" t="str">
            <v>Działalność badawczo-rozwojowa</v>
          </cell>
        </row>
        <row r="186">
          <cell r="A186">
            <v>70093</v>
          </cell>
          <cell r="B186" t="str">
            <v>Dochody państwowej jednostki budżetowej uzyskane z tytułu przejętych zadań, które w 2010 r. były finansowane z rachunku dochodów własnych</v>
          </cell>
        </row>
        <row r="187">
          <cell r="A187">
            <v>70094</v>
          </cell>
          <cell r="B187" t="str">
            <v>Dochody państwowej jednostki budżetowej uzyskane z tytułu przejętych zadań, które w 2010 r. były realizowane przez gospodarstwa pomocnicze</v>
          </cell>
        </row>
        <row r="188">
          <cell r="A188">
            <v>70095</v>
          </cell>
          <cell r="B188" t="str">
            <v>Pozostała działalność</v>
          </cell>
        </row>
        <row r="189">
          <cell r="A189">
            <v>71001</v>
          </cell>
          <cell r="B189" t="str">
            <v>Zespoły usług projektowych</v>
          </cell>
        </row>
        <row r="190">
          <cell r="A190">
            <v>71002</v>
          </cell>
          <cell r="B190" t="str">
            <v>Jednostki organizacji i nadzoru inwestycyjnego</v>
          </cell>
        </row>
        <row r="191">
          <cell r="A191">
            <v>71003</v>
          </cell>
          <cell r="B191" t="str">
            <v>Biura planowania przestrzennego</v>
          </cell>
        </row>
        <row r="192">
          <cell r="A192">
            <v>71004</v>
          </cell>
          <cell r="B192" t="str">
            <v>Plany zagospodarowania przestrzennego</v>
          </cell>
        </row>
        <row r="193">
          <cell r="A193">
            <v>71005</v>
          </cell>
          <cell r="B193" t="str">
            <v>Prace geologiczne (nieinwestycyjne)</v>
          </cell>
        </row>
        <row r="194">
          <cell r="A194">
            <v>71012</v>
          </cell>
          <cell r="B194" t="str">
            <v>Ośrodki dokumentacji geodezyjnej i kartograficznej</v>
          </cell>
        </row>
        <row r="195">
          <cell r="A195">
            <v>71013</v>
          </cell>
          <cell r="B195" t="str">
            <v>Prace geodezyjne i kartograficzne (nieinwestycyjne)</v>
          </cell>
        </row>
        <row r="196">
          <cell r="A196">
            <v>71014</v>
          </cell>
          <cell r="B196" t="str">
            <v>Opracowania geodezyjne i kartograficzne</v>
          </cell>
        </row>
        <row r="197">
          <cell r="A197">
            <v>71015</v>
          </cell>
          <cell r="B197" t="str">
            <v>Nadzór budowlany</v>
          </cell>
        </row>
        <row r="198">
          <cell r="A198">
            <v>71016</v>
          </cell>
          <cell r="B198" t="str">
            <v>Krajowy Zarząd Gospodarki Wodnej</v>
          </cell>
        </row>
        <row r="199">
          <cell r="A199">
            <v>71017</v>
          </cell>
          <cell r="B199" t="str">
            <v>Polskie Centrum Akredytacji</v>
          </cell>
        </row>
        <row r="200">
          <cell r="A200">
            <v>71018</v>
          </cell>
          <cell r="B200" t="str">
            <v>Regionalne zarządy gospodarki wodnej</v>
          </cell>
        </row>
        <row r="201">
          <cell r="A201">
            <v>71019</v>
          </cell>
          <cell r="B201" t="str">
            <v>Państwowa służba hydrologiczno-meteorologiczna</v>
          </cell>
        </row>
        <row r="202">
          <cell r="A202">
            <v>71020</v>
          </cell>
          <cell r="B202" t="str">
            <v>Organizacja targów i wystaw</v>
          </cell>
        </row>
        <row r="203">
          <cell r="A203">
            <v>71021</v>
          </cell>
          <cell r="B203" t="str">
            <v>Główny Urząd Geodezji i Kartografii</v>
          </cell>
        </row>
        <row r="204">
          <cell r="A204">
            <v>71030</v>
          </cell>
          <cell r="B204" t="str">
            <v>Fundusz Gospodarki Zasobem Geodezyjnym i Kartograficznym</v>
          </cell>
        </row>
        <row r="205">
          <cell r="A205">
            <v>71031</v>
          </cell>
          <cell r="B205" t="str">
            <v>Centrum Badania Opinii Społecznej</v>
          </cell>
        </row>
        <row r="206">
          <cell r="A206">
            <v>71032</v>
          </cell>
          <cell r="B206" t="str">
            <v>Agencja Mienia Wojskowego</v>
          </cell>
        </row>
        <row r="207">
          <cell r="A207">
            <v>71035</v>
          </cell>
          <cell r="B207" t="str">
            <v>Cmentarze</v>
          </cell>
        </row>
        <row r="208">
          <cell r="A208">
            <v>71078</v>
          </cell>
          <cell r="B208" t="str">
            <v>Usuwanie skutków klęsk żywiołowych</v>
          </cell>
        </row>
        <row r="209">
          <cell r="A209">
            <v>71079</v>
          </cell>
          <cell r="B209" t="str">
            <v>Pomoc zagraniczna</v>
          </cell>
        </row>
        <row r="210">
          <cell r="A210">
            <v>71080</v>
          </cell>
          <cell r="B210" t="str">
            <v>Działalność badawczo-rozwojowa</v>
          </cell>
        </row>
        <row r="211">
          <cell r="A211">
            <v>71093</v>
          </cell>
          <cell r="B211" t="str">
            <v>Dochody państwowej jednostki budżetowej uzyskane z tytułu przejętych zadań, które w 2010 r. były finansowane z rachunku dochodów własnych</v>
          </cell>
        </row>
        <row r="212">
          <cell r="A212">
            <v>71094</v>
          </cell>
          <cell r="B212" t="str">
            <v>Dochody państwowej jednostki budżetowej uzyskane z tytułu przejętych zadań, które w 2010 r. były realizowane przez gospodarstwa pomocnicze</v>
          </cell>
        </row>
        <row r="213">
          <cell r="A213">
            <v>71095</v>
          </cell>
          <cell r="B213" t="str">
            <v>Pozostała działalność</v>
          </cell>
        </row>
        <row r="214">
          <cell r="A214">
            <v>72001</v>
          </cell>
          <cell r="B214" t="str">
            <v>Zakłady techniki obliczeniowej</v>
          </cell>
        </row>
        <row r="215">
          <cell r="A215">
            <v>72002</v>
          </cell>
          <cell r="B215" t="str">
            <v>Inne jednostki usług informatycznych</v>
          </cell>
        </row>
        <row r="216">
          <cell r="A216">
            <v>72079</v>
          </cell>
          <cell r="B216" t="str">
            <v>Pomoc zagraniczna</v>
          </cell>
        </row>
        <row r="217">
          <cell r="A217">
            <v>72080</v>
          </cell>
          <cell r="B217" t="str">
            <v>Działalność badawczo-rozwojowa</v>
          </cell>
        </row>
        <row r="218">
          <cell r="A218">
            <v>72093</v>
          </cell>
          <cell r="B218" t="str">
            <v>Dochody państwowej jednostki budżetowej uzyskane z tytułu przejętych zadań, które w 2010 r. były finansowane z rachunku dochodów własnych</v>
          </cell>
        </row>
        <row r="219">
          <cell r="A219">
            <v>72094</v>
          </cell>
          <cell r="B219" t="str">
            <v>Dochody państwowej jednostki budżetowej uzyskane z tytułu przejętych zadań, które w 2010 r. były realizowane przez gospodarstwa pomocnicze</v>
          </cell>
        </row>
        <row r="220">
          <cell r="A220">
            <v>72095</v>
          </cell>
          <cell r="B220" t="str">
            <v>Pozostała działalność</v>
          </cell>
        </row>
        <row r="221">
          <cell r="A221">
            <v>73001</v>
          </cell>
          <cell r="B221" t="str">
            <v>Projekty badawcze i celowe w dziedzinie nauk przyrodniczych</v>
          </cell>
        </row>
        <row r="222">
          <cell r="A222">
            <v>73002</v>
          </cell>
          <cell r="B222" t="str">
            <v>Projekty badawcze i celowe w dziedzinie nauk technicznych</v>
          </cell>
        </row>
        <row r="223">
          <cell r="A223">
            <v>73003</v>
          </cell>
          <cell r="B223" t="str">
            <v>Projekty badawcze i celowe w dziedzinie nauk społecznych, humanistycznych i ścisłych</v>
          </cell>
        </row>
        <row r="224">
          <cell r="A224">
            <v>73005</v>
          </cell>
          <cell r="B224" t="str">
            <v>Działalność statutowa i inwestycyjna jednostek naukowych</v>
          </cell>
        </row>
        <row r="225">
          <cell r="A225">
            <v>73006</v>
          </cell>
          <cell r="B225" t="str">
            <v>Działalność upowszechniająca naukę</v>
          </cell>
        </row>
        <row r="226">
          <cell r="A226">
            <v>73007</v>
          </cell>
          <cell r="B226" t="str">
            <v>Współpraca naukowa z zagranicą</v>
          </cell>
        </row>
        <row r="227">
          <cell r="A227">
            <v>73008</v>
          </cell>
          <cell r="B227" t="str">
            <v>Narodowe Centrum Badań i Rozwoju</v>
          </cell>
        </row>
        <row r="228">
          <cell r="A228">
            <v>73009</v>
          </cell>
          <cell r="B228" t="str">
            <v>Narodowe Centrum Nauki</v>
          </cell>
        </row>
        <row r="229">
          <cell r="A229">
            <v>73010</v>
          </cell>
          <cell r="B229" t="str">
            <v>Działalność organów i korporacji uczonych Polskiej Akademii Nauk</v>
          </cell>
        </row>
        <row r="230">
          <cell r="A230">
            <v>73011</v>
          </cell>
          <cell r="B230" t="str">
            <v>Działalność pomocniczych jednostek naukowych i innych jednostek organizacyjnych Polskiej Akademii Nauk</v>
          </cell>
        </row>
        <row r="231">
          <cell r="A231">
            <v>73079</v>
          </cell>
          <cell r="B231" t="str">
            <v>Pomoc zagraniczna</v>
          </cell>
        </row>
        <row r="232">
          <cell r="A232">
            <v>73093</v>
          </cell>
          <cell r="B232" t="str">
            <v>Dochody państwowej jednostki budżetowej uzyskane z tytułu przejętych zadań, które w 2010 r. były finansowane z rachunku dochodów własnych</v>
          </cell>
        </row>
        <row r="233">
          <cell r="A233">
            <v>73094</v>
          </cell>
          <cell r="B233" t="str">
            <v>Dochody państwowej jednostki budżetowej uzyskane z tytułu przejętych zadań, które w 2010 r. były realizowane przez gospodarstwa pomocnicze</v>
          </cell>
        </row>
        <row r="234">
          <cell r="A234">
            <v>73095</v>
          </cell>
          <cell r="B234" t="str">
            <v>Pozostała działalność</v>
          </cell>
        </row>
        <row r="235">
          <cell r="A235">
            <v>75001</v>
          </cell>
          <cell r="B235" t="str">
            <v>Urzędy naczelnych i centralnych organów administracji rządowej</v>
          </cell>
        </row>
        <row r="236">
          <cell r="A236">
            <v>75002</v>
          </cell>
          <cell r="B236" t="str">
            <v>Polski Komitet Normalizacyjny</v>
          </cell>
        </row>
        <row r="237">
          <cell r="A237">
            <v>75003</v>
          </cell>
          <cell r="B237" t="str">
            <v>Prokuratoria Generalna Skarbu Państwa</v>
          </cell>
        </row>
        <row r="238">
          <cell r="A238">
            <v>75004</v>
          </cell>
          <cell r="B238" t="str">
            <v>(uchylony)</v>
          </cell>
        </row>
        <row r="239">
          <cell r="A239">
            <v>75006</v>
          </cell>
          <cell r="B239" t="str">
            <v>Rządowe Centrum Legislacji</v>
          </cell>
        </row>
        <row r="240">
          <cell r="A240">
            <v>75007</v>
          </cell>
          <cell r="B240" t="str">
            <v>Jednostki terenowe podległe naczelnym i centralnym organom administracji rządowej</v>
          </cell>
        </row>
        <row r="241">
          <cell r="A241">
            <v>75008</v>
          </cell>
          <cell r="B241" t="str">
            <v>Izby skarbowe</v>
          </cell>
        </row>
        <row r="242">
          <cell r="A242">
            <v>75009</v>
          </cell>
          <cell r="B242" t="str">
            <v>Urzędy skarbowe</v>
          </cell>
        </row>
        <row r="243">
          <cell r="A243">
            <v>75010</v>
          </cell>
          <cell r="B243" t="str">
            <v>Urzędy kontroli skarbowej</v>
          </cell>
        </row>
        <row r="244">
          <cell r="A244">
            <v>75011</v>
          </cell>
          <cell r="B244" t="str">
            <v>Urzędy wojewódzkie</v>
          </cell>
        </row>
        <row r="245">
          <cell r="A245">
            <v>75013</v>
          </cell>
          <cell r="B245" t="str">
            <v>Izby celne i urzędy celne</v>
          </cell>
        </row>
        <row r="246">
          <cell r="A246">
            <v>75014</v>
          </cell>
          <cell r="B246" t="str">
            <v>Egzekucja administracyjna należności pieniężnych</v>
          </cell>
        </row>
        <row r="247">
          <cell r="A247">
            <v>75015</v>
          </cell>
          <cell r="B247" t="str">
            <v>Regionalne izby obrachunkowe</v>
          </cell>
        </row>
        <row r="248">
          <cell r="A248">
            <v>75016</v>
          </cell>
          <cell r="B248" t="str">
            <v>Samorządowe kolegia odwoławcze</v>
          </cell>
        </row>
        <row r="249">
          <cell r="A249">
            <v>75017</v>
          </cell>
          <cell r="B249" t="str">
            <v>Samorządowe sejmiki województw</v>
          </cell>
        </row>
        <row r="250">
          <cell r="A250">
            <v>75018</v>
          </cell>
          <cell r="B250" t="str">
            <v>Urzędy marszałkowskie</v>
          </cell>
        </row>
        <row r="251">
          <cell r="A251">
            <v>75019</v>
          </cell>
          <cell r="B251" t="str">
            <v>Rady powiatów</v>
          </cell>
        </row>
        <row r="252">
          <cell r="A252">
            <v>75020</v>
          </cell>
          <cell r="B252" t="str">
            <v>Starostwa powiatowe</v>
          </cell>
        </row>
        <row r="253">
          <cell r="A253">
            <v>75022</v>
          </cell>
          <cell r="B253" t="str">
            <v>Rady gmin (miast i miast na prawach powiatu)</v>
          </cell>
        </row>
        <row r="254">
          <cell r="A254">
            <v>75023</v>
          </cell>
          <cell r="B254" t="str">
            <v>Urzędy gmin (miast i miast na prawach powiatu)</v>
          </cell>
        </row>
        <row r="255">
          <cell r="A255">
            <v>75045</v>
          </cell>
          <cell r="B255" t="str">
            <v>Kwalifikacja wojskowa</v>
          </cell>
        </row>
        <row r="256">
          <cell r="A256">
            <v>75046</v>
          </cell>
          <cell r="B256" t="str">
            <v>Komisje egzaminacyjne</v>
          </cell>
        </row>
        <row r="257">
          <cell r="A257">
            <v>75051</v>
          </cell>
          <cell r="B257" t="str">
            <v>Wybory Prezydenta Rzeczypospolitej Polskiej</v>
          </cell>
        </row>
        <row r="258">
          <cell r="A258">
            <v>75052</v>
          </cell>
          <cell r="B258" t="str">
            <v>Wybory do Sejmu i Senatu</v>
          </cell>
        </row>
        <row r="259">
          <cell r="A259">
            <v>75053</v>
          </cell>
          <cell r="B259" t="str">
            <v>Wybory do rad gmin, rad powiatów i sejmików województw, wybory wójtów, burmistrzów i prezydentów miast oraz referenda gminne, powiatowe i wojewódzkie</v>
          </cell>
        </row>
        <row r="260">
          <cell r="A260">
            <v>75054</v>
          </cell>
          <cell r="B260" t="str">
            <v>Referenda ogólnokrajowe i konstytucyjne</v>
          </cell>
        </row>
        <row r="261">
          <cell r="A261">
            <v>75055</v>
          </cell>
          <cell r="B261" t="str">
            <v>Wybory do Parlamentu Europejskiego</v>
          </cell>
        </row>
        <row r="262">
          <cell r="A262">
            <v>75056</v>
          </cell>
          <cell r="B262" t="str">
            <v>Spis powszechny i inne</v>
          </cell>
        </row>
        <row r="263">
          <cell r="A263">
            <v>75057</v>
          </cell>
          <cell r="B263" t="str">
            <v>Placówki zagraniczne</v>
          </cell>
        </row>
        <row r="264">
          <cell r="A264">
            <v>75058</v>
          </cell>
          <cell r="B264" t="str">
            <v>Działalność informacyjna i kulturalna prowadzona za granicą</v>
          </cell>
        </row>
        <row r="265">
          <cell r="A265">
            <v>75059</v>
          </cell>
          <cell r="B265" t="str">
            <v>Operacje pokojowe</v>
          </cell>
        </row>
        <row r="266">
          <cell r="A266">
            <v>75060</v>
          </cell>
          <cell r="B266" t="str">
            <v>(uchylony)</v>
          </cell>
        </row>
        <row r="267">
          <cell r="A267">
            <v>75061</v>
          </cell>
          <cell r="B267" t="str">
            <v>Ośrodek Studiów Wschodnich</v>
          </cell>
        </row>
        <row r="268">
          <cell r="A268">
            <v>75062</v>
          </cell>
          <cell r="B268" t="str">
            <v>Polski Instytut Spraw Międzynarodowych</v>
          </cell>
        </row>
        <row r="269">
          <cell r="A269">
            <v>75063</v>
          </cell>
          <cell r="B269" t="str">
            <v>Polski Komitet do spraw UNESCO</v>
          </cell>
        </row>
        <row r="270">
          <cell r="A270">
            <v>75065</v>
          </cell>
          <cell r="B270" t="str">
            <v>Krajowa Szkoła Administracji Publicznej</v>
          </cell>
        </row>
        <row r="271">
          <cell r="A271">
            <v>75066</v>
          </cell>
          <cell r="B271" t="str">
            <v>(uchylony)</v>
          </cell>
        </row>
        <row r="272">
          <cell r="A272">
            <v>75067</v>
          </cell>
          <cell r="B272" t="str">
            <v>(uchylony)</v>
          </cell>
        </row>
        <row r="273">
          <cell r="A273">
            <v>75068</v>
          </cell>
          <cell r="B273" t="str">
            <v>Rada do Spraw Uchodźców</v>
          </cell>
        </row>
        <row r="274">
          <cell r="A274">
            <v>75070</v>
          </cell>
          <cell r="B274" t="str">
            <v>Centrum Personalizacji Dokumentów</v>
          </cell>
        </row>
        <row r="275">
          <cell r="A275">
            <v>75071</v>
          </cell>
          <cell r="B275" t="str">
            <v>Centrum Rozwoju Zasobów Ludzkich</v>
          </cell>
        </row>
        <row r="276">
          <cell r="A276">
            <v>75072</v>
          </cell>
          <cell r="B276" t="str">
            <v>Centrum Partnerstwa Społecznego "Dialog"</v>
          </cell>
        </row>
        <row r="277">
          <cell r="A277">
            <v>75073</v>
          </cell>
          <cell r="B277" t="str">
            <v>Urząd do Spraw Cudzoziemców</v>
          </cell>
        </row>
        <row r="278">
          <cell r="A278">
            <v>75074</v>
          </cell>
          <cell r="B278" t="str">
            <v>Rada do Spraw Polaków na Wschodzie</v>
          </cell>
        </row>
        <row r="279">
          <cell r="A279">
            <v>75075</v>
          </cell>
          <cell r="B279" t="str">
            <v>Promocja jednostek samorządu terytorialnego</v>
          </cell>
        </row>
        <row r="280">
          <cell r="A280">
            <v>75076</v>
          </cell>
          <cell r="B280" t="str">
            <v>Przygotowanie i sprawowanie przewodnictwa w Radzie Unii Europejskiej</v>
          </cell>
        </row>
        <row r="281">
          <cell r="A281">
            <v>75077</v>
          </cell>
          <cell r="B281" t="str">
            <v>Władza Wdrażająca Programy Europejskie</v>
          </cell>
        </row>
        <row r="282">
          <cell r="A282">
            <v>75078</v>
          </cell>
          <cell r="B282" t="str">
            <v>Usuwanie skutków klęsk żywiołowych</v>
          </cell>
        </row>
        <row r="283">
          <cell r="A283">
            <v>75079</v>
          </cell>
          <cell r="B283" t="str">
            <v>Pomoc zagraniczna</v>
          </cell>
        </row>
        <row r="284">
          <cell r="A284">
            <v>75080</v>
          </cell>
          <cell r="B284" t="str">
            <v>Działalność badawczo-rozwojowa</v>
          </cell>
        </row>
        <row r="285">
          <cell r="A285">
            <v>75093</v>
          </cell>
          <cell r="B285" t="str">
            <v>Dochody państwowej jednostki budżetowej uzyskane z tytułu przejętych zadań, które w 2010 r. były finansowane z rachunku dochodów własnych</v>
          </cell>
        </row>
        <row r="286">
          <cell r="A286">
            <v>75094</v>
          </cell>
          <cell r="B286" t="str">
            <v>Dochody państwowej jednostki budżetowej uzyskane z tytułu przejętych zadań, które w 2010 r. były realizowane przez gospodarstwa pomocnicze</v>
          </cell>
        </row>
        <row r="287">
          <cell r="A287">
            <v>75095</v>
          </cell>
          <cell r="B287" t="str">
            <v>Pozostała działalność</v>
          </cell>
        </row>
        <row r="288">
          <cell r="A288">
            <v>75101</v>
          </cell>
          <cell r="B288" t="str">
            <v>Urzędy naczelnych organów władzy państwowej, kontroli i ochrony prawa</v>
          </cell>
        </row>
        <row r="289">
          <cell r="A289">
            <v>75102</v>
          </cell>
          <cell r="B289" t="str">
            <v>Naczelne organy sądownictwa</v>
          </cell>
        </row>
        <row r="290">
          <cell r="A290">
            <v>75103</v>
          </cell>
          <cell r="B290" t="str">
            <v>Biuro Bezpieczeństwa Narodowego</v>
          </cell>
        </row>
        <row r="291">
          <cell r="A291">
            <v>75104</v>
          </cell>
          <cell r="B291" t="str">
            <v>Krajowa Rada Sądownictwa</v>
          </cell>
        </row>
        <row r="292">
          <cell r="A292">
            <v>75105</v>
          </cell>
          <cell r="B292" t="str">
            <v>Rzecznik Interesu Publicznego</v>
          </cell>
        </row>
        <row r="293">
          <cell r="A293">
            <v>75106</v>
          </cell>
          <cell r="B293" t="str">
            <v>Odznaczenia państwowe</v>
          </cell>
        </row>
        <row r="294">
          <cell r="A294">
            <v>75107</v>
          </cell>
          <cell r="B294" t="str">
            <v>Wybory Prezydenta Rzeczypospolitej Polskiej</v>
          </cell>
        </row>
        <row r="295">
          <cell r="A295">
            <v>75108</v>
          </cell>
          <cell r="B295" t="str">
            <v>Wybory do Sejmu i Senatu</v>
          </cell>
        </row>
        <row r="296">
          <cell r="A296">
            <v>75109</v>
          </cell>
          <cell r="B296" t="str">
            <v>Wybory do rad gmin, rad powiatów i sejmików województw, wybory wójtów, burmistrzów i prezydentów miast oraz referenda gminne, powiatowe i wojewódzkie</v>
          </cell>
        </row>
        <row r="297">
          <cell r="A297">
            <v>75110</v>
          </cell>
          <cell r="B297" t="str">
            <v>Referenda ogólnokrajowe i konstytucyjne</v>
          </cell>
        </row>
        <row r="298">
          <cell r="A298">
            <v>75112</v>
          </cell>
          <cell r="B298" t="str">
            <v>Jednostki podległe Instytutowi Pamięci Narodowej - Komisji Ścigania Zbrodni przeciwko Narodowi Polskiemu</v>
          </cell>
        </row>
        <row r="299">
          <cell r="A299">
            <v>75113</v>
          </cell>
          <cell r="B299" t="str">
            <v>Wybory do Parlamentu Europejskiego</v>
          </cell>
        </row>
        <row r="300">
          <cell r="A300">
            <v>75178</v>
          </cell>
          <cell r="B300" t="str">
            <v>Usuwanie skutków klęsk żywiołowych</v>
          </cell>
        </row>
        <row r="301">
          <cell r="A301">
            <v>75179</v>
          </cell>
          <cell r="B301" t="str">
            <v>Pomoc zagraniczna</v>
          </cell>
        </row>
        <row r="302">
          <cell r="A302">
            <v>75080</v>
          </cell>
          <cell r="B302" t="str">
            <v>Działalność badawczo-rozwojowa</v>
          </cell>
        </row>
        <row r="303">
          <cell r="A303">
            <v>75193</v>
          </cell>
          <cell r="B303" t="str">
            <v>Dochody państwowej jednostki budżetowej uzyskane z tytułu przejętych zadań, które w 2010 r. były finansowane z rachunku dochodów własnych</v>
          </cell>
        </row>
        <row r="304">
          <cell r="A304">
            <v>75194</v>
          </cell>
          <cell r="B304" t="str">
            <v>Dochody państwowej jednostki budżetowej uzyskane z tytułu przejętych zadań, które w 2010 r. były realizowane przez gospodarstwa pomocnicze</v>
          </cell>
        </row>
        <row r="305">
          <cell r="A305">
            <v>75195</v>
          </cell>
          <cell r="B305" t="str">
            <v>Pozostała działalność</v>
          </cell>
        </row>
        <row r="306">
          <cell r="A306">
            <v>75201</v>
          </cell>
          <cell r="B306" t="str">
            <v>Wojska Lądowe</v>
          </cell>
        </row>
        <row r="307">
          <cell r="A307">
            <v>75202</v>
          </cell>
          <cell r="B307" t="str">
            <v>Siły Powietrzne</v>
          </cell>
        </row>
        <row r="308">
          <cell r="A308">
            <v>75203</v>
          </cell>
          <cell r="B308" t="str">
            <v>Marynarka Wojenna</v>
          </cell>
        </row>
        <row r="309">
          <cell r="A309">
            <v>75204</v>
          </cell>
          <cell r="B309" t="str">
            <v>Centralne wsparcie</v>
          </cell>
        </row>
        <row r="310">
          <cell r="A310">
            <v>75207</v>
          </cell>
          <cell r="B310" t="str">
            <v>Żandarmeria Wojskowa</v>
          </cell>
        </row>
        <row r="311">
          <cell r="A311">
            <v>75208</v>
          </cell>
          <cell r="B311" t="str">
            <v>Ordynariat Polowy Wojska Polskiego</v>
          </cell>
        </row>
        <row r="312">
          <cell r="A312">
            <v>75209</v>
          </cell>
          <cell r="B312" t="str">
            <v>Prawosławny Ordynariat Wojska Polskiego</v>
          </cell>
        </row>
        <row r="313">
          <cell r="A313">
            <v>75210</v>
          </cell>
          <cell r="B313" t="str">
            <v>Ewangelickie Duszpasterstwo Wojskowe</v>
          </cell>
        </row>
        <row r="314">
          <cell r="A314">
            <v>75212</v>
          </cell>
          <cell r="B314" t="str">
            <v>Pozostałe wydatki obronne</v>
          </cell>
        </row>
        <row r="315">
          <cell r="A315">
            <v>75213</v>
          </cell>
          <cell r="B315" t="str">
            <v>Dowodzenie i kierowanie Siłami Zbrojnymi Rzeczypospolitej Polskiej</v>
          </cell>
        </row>
        <row r="316">
          <cell r="A316">
            <v>75214</v>
          </cell>
          <cell r="B316" t="str">
            <v>Wykonywanie funkcji Państwa Gospodarza (HNS)</v>
          </cell>
        </row>
        <row r="317">
          <cell r="A317">
            <v>75215</v>
          </cell>
          <cell r="B317" t="str">
            <v>Zadania związane z utrzymaniem mocy rezerwowych ze względu na potrzeby Sił Zbrojnych Rzeczypospolitej Polskiej</v>
          </cell>
        </row>
        <row r="318">
          <cell r="A318">
            <v>75216</v>
          </cell>
          <cell r="B318" t="str">
            <v>Wojskowe Misje Pokojowe</v>
          </cell>
        </row>
        <row r="319">
          <cell r="A319">
            <v>75217</v>
          </cell>
          <cell r="B319" t="str">
            <v>Służba Wywiadu Wojskowego</v>
          </cell>
        </row>
        <row r="320">
          <cell r="A320">
            <v>75218</v>
          </cell>
          <cell r="B320" t="str">
            <v>Służba Kontrwywiadu Wojskowego</v>
          </cell>
        </row>
        <row r="321">
          <cell r="A321">
            <v>75219</v>
          </cell>
          <cell r="B321" t="str">
            <v>Wojska Specjalne</v>
          </cell>
        </row>
        <row r="322">
          <cell r="A322">
            <v>75220</v>
          </cell>
          <cell r="B322" t="str">
            <v>Zabezpieczenie wojsk</v>
          </cell>
        </row>
        <row r="323">
          <cell r="A323">
            <v>75221</v>
          </cell>
          <cell r="B323" t="str">
            <v>Projekty badawcze i celowe w dziedzinie obronności</v>
          </cell>
        </row>
        <row r="324">
          <cell r="A324">
            <v>75278</v>
          </cell>
          <cell r="B324" t="str">
            <v>Usuwanie skutków klęsk żywiołowych</v>
          </cell>
        </row>
        <row r="325">
          <cell r="A325">
            <v>75279</v>
          </cell>
          <cell r="B325" t="str">
            <v>Pomoc zagraniczna</v>
          </cell>
        </row>
        <row r="326">
          <cell r="A326">
            <v>75280</v>
          </cell>
          <cell r="B326" t="str">
            <v>Działalność badawczo-rozwojowa</v>
          </cell>
        </row>
        <row r="327">
          <cell r="A327">
            <v>75293</v>
          </cell>
          <cell r="B327" t="str">
            <v>Dochody państwowej jednostki budżetowej uzyskane z tytułu przejętych zadań, które w 2010 r. były finansowane z rachunku dochodów własnych</v>
          </cell>
        </row>
        <row r="328">
          <cell r="A328">
            <v>75294</v>
          </cell>
          <cell r="B328" t="str">
            <v>Dochody państwowej jednostki budżetowej uzyskane z tytułu przejętych zadań, które w 2010 r. były realizowane przez gospodarstwa pomocnicze</v>
          </cell>
        </row>
        <row r="329">
          <cell r="A329">
            <v>75295</v>
          </cell>
          <cell r="B329" t="str">
            <v>Pozostała działalność</v>
          </cell>
        </row>
        <row r="330">
          <cell r="A330">
            <v>75301</v>
          </cell>
          <cell r="B330" t="str">
            <v>Świadczenia pieniężne z zaopatrzenia emerytalnego</v>
          </cell>
        </row>
        <row r="331">
          <cell r="A331">
            <v>75302</v>
          </cell>
          <cell r="B331" t="str">
            <v>Uposażenia prokuratorów w stanie spoczynku oraz uposażenia rodzinne</v>
          </cell>
        </row>
        <row r="332">
          <cell r="A332">
            <v>75303</v>
          </cell>
          <cell r="B332" t="str">
            <v>Fundusz Ubezpieczeń Społecznych</v>
          </cell>
        </row>
        <row r="333">
          <cell r="A333">
            <v>75305</v>
          </cell>
          <cell r="B333" t="str">
            <v>Fundusz Emerytalno-Rentowy</v>
          </cell>
        </row>
        <row r="334">
          <cell r="A334">
            <v>75306</v>
          </cell>
          <cell r="B334" t="str">
            <v>Fundusz Prewencji i Rehabilitacji</v>
          </cell>
        </row>
        <row r="335">
          <cell r="A335">
            <v>75307</v>
          </cell>
          <cell r="B335" t="str">
            <v>Fundusz Administracyjny</v>
          </cell>
        </row>
        <row r="336">
          <cell r="A336">
            <v>75308</v>
          </cell>
          <cell r="B336" t="str">
            <v>Fundusz Rezerwy Demograficznej</v>
          </cell>
        </row>
        <row r="337">
          <cell r="A337">
            <v>75309</v>
          </cell>
          <cell r="B337" t="str">
            <v>Składki na ubezpieczenia społeczne</v>
          </cell>
        </row>
        <row r="338">
          <cell r="A338">
            <v>75310</v>
          </cell>
          <cell r="B338" t="str">
            <v>Fundusz Emerytur Pomostowych</v>
          </cell>
        </row>
        <row r="339">
          <cell r="A339">
            <v>75311</v>
          </cell>
          <cell r="B339" t="str">
            <v>Renty strukturalne</v>
          </cell>
        </row>
        <row r="340">
          <cell r="A340">
            <v>75312</v>
          </cell>
          <cell r="B340" t="str">
            <v>Uposażenia sędziów w stanie spoczynku oraz uposażenia rodzinne</v>
          </cell>
        </row>
        <row r="341">
          <cell r="A341">
            <v>75313</v>
          </cell>
          <cell r="B341" t="str">
            <v>Świadczenia finansowane z budżetu państwa zlecone do wypłaty Zakładowi Ubezpieczeń Społecznych i Kasie Rolniczego Ubezpieczenia Społecznego</v>
          </cell>
        </row>
        <row r="342">
          <cell r="A342">
            <v>75379</v>
          </cell>
          <cell r="B342" t="str">
            <v>Pomoc zagraniczna</v>
          </cell>
        </row>
        <row r="343">
          <cell r="A343">
            <v>75380</v>
          </cell>
          <cell r="B343" t="str">
            <v>Działalność badawczo-rozwojowa</v>
          </cell>
        </row>
        <row r="344">
          <cell r="A344">
            <v>75393</v>
          </cell>
          <cell r="B344" t="str">
            <v>Dochody państwowej jednostki budżetowej uzyskane z tytułu przejętych zadań, które w 2010 r. były finansowane z rachunku dochodów własnych</v>
          </cell>
        </row>
        <row r="345">
          <cell r="A345">
            <v>75394</v>
          </cell>
          <cell r="B345" t="str">
            <v>Dochody państwowej jednostki budżetowej uzyskane z tytułu przejętych zadań, które w 2010 r. były realizowane przez gospodarstwa pomocnicze</v>
          </cell>
        </row>
        <row r="346">
          <cell r="A346">
            <v>75395</v>
          </cell>
          <cell r="B346" t="str">
            <v>Pozostała działalność</v>
          </cell>
        </row>
        <row r="347">
          <cell r="A347">
            <v>75402</v>
          </cell>
          <cell r="B347" t="str">
            <v>Komenda Główna Policji</v>
          </cell>
        </row>
        <row r="348">
          <cell r="A348">
            <v>75403</v>
          </cell>
          <cell r="B348" t="str">
            <v>Jednostki terenowe Policji</v>
          </cell>
        </row>
        <row r="349">
          <cell r="A349">
            <v>75404</v>
          </cell>
          <cell r="B349" t="str">
            <v>Komendy wojewódzkie Policji</v>
          </cell>
        </row>
        <row r="350">
          <cell r="A350">
            <v>75405</v>
          </cell>
          <cell r="B350" t="str">
            <v>Komendy powiatowe Policji</v>
          </cell>
        </row>
        <row r="351">
          <cell r="A351">
            <v>75406</v>
          </cell>
          <cell r="B351" t="str">
            <v>Straż Graniczna</v>
          </cell>
        </row>
        <row r="352">
          <cell r="A352">
            <v>75408</v>
          </cell>
          <cell r="B352" t="str">
            <v>Biuro Ochrony Rządu</v>
          </cell>
        </row>
        <row r="353">
          <cell r="A353">
            <v>75409</v>
          </cell>
          <cell r="B353" t="str">
            <v>Komenda Główna Państwowej Straży Pożarnej</v>
          </cell>
        </row>
        <row r="354">
          <cell r="A354">
            <v>75410</v>
          </cell>
          <cell r="B354" t="str">
            <v>Komendy wojewódzkie Państwowej Straży Pożarnej</v>
          </cell>
        </row>
        <row r="355">
          <cell r="A355">
            <v>75411</v>
          </cell>
          <cell r="B355" t="str">
            <v>Komendy powiatowe Państwowej Straży Pożarnej</v>
          </cell>
        </row>
        <row r="356">
          <cell r="A356">
            <v>75412</v>
          </cell>
          <cell r="B356" t="str">
            <v>Ochotnicze straże pożarne</v>
          </cell>
        </row>
        <row r="357">
          <cell r="A357">
            <v>75413</v>
          </cell>
          <cell r="B357" t="str">
            <v>Pozostałe jednostki ochrony przeciwpożarowej</v>
          </cell>
        </row>
        <row r="358">
          <cell r="A358">
            <v>75414</v>
          </cell>
          <cell r="B358" t="str">
            <v>Obrona cywilna</v>
          </cell>
        </row>
        <row r="359">
          <cell r="A359">
            <v>75415</v>
          </cell>
          <cell r="B359" t="str">
            <v>Zadania ratownictwa górskiego i wodnego</v>
          </cell>
        </row>
        <row r="360">
          <cell r="A360">
            <v>75416</v>
          </cell>
          <cell r="B360" t="str">
            <v>Straż gminna (miejska)</v>
          </cell>
        </row>
        <row r="361">
          <cell r="A361">
            <v>75417</v>
          </cell>
          <cell r="B361" t="str">
            <v>Organizacja Traktatu Północnoatlantyckiego</v>
          </cell>
        </row>
        <row r="362">
          <cell r="A362">
            <v>75418</v>
          </cell>
          <cell r="B362" t="str">
            <v>Agencja Bezpieczeństwa Wewnętrznego</v>
          </cell>
        </row>
        <row r="363">
          <cell r="A363">
            <v>75419</v>
          </cell>
          <cell r="B363" t="str">
            <v>Agencja Wywiadu</v>
          </cell>
        </row>
        <row r="364">
          <cell r="A364">
            <v>75420</v>
          </cell>
          <cell r="B364" t="str">
            <v>Centralne Biuro Antykorupcyjne</v>
          </cell>
        </row>
        <row r="365">
          <cell r="A365">
            <v>75421</v>
          </cell>
          <cell r="B365" t="str">
            <v>Zarządzanie kryzysowe</v>
          </cell>
        </row>
        <row r="366">
          <cell r="A366">
            <v>75422</v>
          </cell>
          <cell r="B366" t="str">
            <v>Krajowe Biuro Informacji i Poszukiwań Polskiego Czerwonego Krzyża</v>
          </cell>
        </row>
        <row r="367">
          <cell r="A367">
            <v>75478</v>
          </cell>
          <cell r="B367" t="str">
            <v>Usuwanie skutków klęsk żywiołowych</v>
          </cell>
        </row>
        <row r="368">
          <cell r="A368">
            <v>75479</v>
          </cell>
          <cell r="B368" t="str">
            <v>Pomoc zagraniczna</v>
          </cell>
        </row>
        <row r="369">
          <cell r="A369">
            <v>75480</v>
          </cell>
          <cell r="B369" t="str">
            <v>Działalność badawczo-rozwojowa</v>
          </cell>
        </row>
        <row r="370">
          <cell r="A370">
            <v>75493</v>
          </cell>
          <cell r="B370" t="str">
            <v>Dochody państwowej jednostki budżetowej uzyskane z tytułu przejętych zadań, które w 2010 r. były finansowane z rachunku dochodów własnych</v>
          </cell>
        </row>
        <row r="371">
          <cell r="A371">
            <v>75494</v>
          </cell>
          <cell r="B371" t="str">
            <v>Dochody państwowej jednostki budżetowej uzyskane z tytułu przejętych zadań, które w 2010 r. były realizowane przez gospodarstwa pomocnicze</v>
          </cell>
        </row>
        <row r="372">
          <cell r="A372">
            <v>75495</v>
          </cell>
          <cell r="B372" t="str">
            <v>Pozostała działalność</v>
          </cell>
        </row>
        <row r="373">
          <cell r="A373">
            <v>75501</v>
          </cell>
          <cell r="B373" t="str">
            <v>Centralne administracyjne jednostki wymiaru sprawiedliwości i prokuratury</v>
          </cell>
        </row>
        <row r="374">
          <cell r="A374">
            <v>75502</v>
          </cell>
          <cell r="B374" t="str">
            <v>Jednostki sądownictwa powszechnego</v>
          </cell>
        </row>
        <row r="375">
          <cell r="A375">
            <v>75503</v>
          </cell>
          <cell r="B375" t="str">
            <v>Sądy wojskowe</v>
          </cell>
        </row>
        <row r="376">
          <cell r="A376">
            <v>75504</v>
          </cell>
          <cell r="B376" t="str">
            <v>Izby morskie</v>
          </cell>
        </row>
        <row r="377">
          <cell r="A377">
            <v>75505</v>
          </cell>
          <cell r="B377" t="str">
            <v>Jednostki powszechne prokuratury</v>
          </cell>
        </row>
        <row r="378">
          <cell r="A378">
            <v>75506</v>
          </cell>
          <cell r="B378" t="str">
            <v>Wojskowe jednostki organizacyjne prokuratury</v>
          </cell>
        </row>
        <row r="379">
          <cell r="A379">
            <v>75507</v>
          </cell>
          <cell r="B379" t="str">
            <v>Instytuty naukowe resortu sprawiedliwości</v>
          </cell>
        </row>
        <row r="380">
          <cell r="A380">
            <v>75512</v>
          </cell>
          <cell r="B380" t="str">
            <v>Więziennictwo</v>
          </cell>
        </row>
        <row r="381">
          <cell r="A381">
            <v>75513</v>
          </cell>
          <cell r="B381" t="str">
            <v>Zakłady dla nieletnich</v>
          </cell>
        </row>
        <row r="382">
          <cell r="A382">
            <v>75514</v>
          </cell>
          <cell r="B382" t="str">
            <v>Krajowa Szkoła Sądownictwa i Prokuratury</v>
          </cell>
        </row>
        <row r="383">
          <cell r="A383">
            <v>75578</v>
          </cell>
          <cell r="B383" t="str">
            <v>Usuwanie skutków klęsk żywiołowych</v>
          </cell>
        </row>
        <row r="384">
          <cell r="A384">
            <v>75579</v>
          </cell>
          <cell r="B384" t="str">
            <v>Pomoc zagraniczna</v>
          </cell>
        </row>
        <row r="385">
          <cell r="A385">
            <v>75580</v>
          </cell>
          <cell r="B385" t="str">
            <v>Działalność badawczo-rozwojowa</v>
          </cell>
        </row>
        <row r="386">
          <cell r="A386">
            <v>75593</v>
          </cell>
          <cell r="B386" t="str">
            <v>Dochody państwowej jednostki budżetowej uzyskane z tytułu przejętych zadań, które w 2010 r. były finansowane z rachunku dochodów własnych</v>
          </cell>
        </row>
        <row r="387">
          <cell r="A387">
            <v>75594</v>
          </cell>
          <cell r="B387" t="str">
            <v>Dochody państwowej jednostki budżetowej uzyskane z tytułu przejętych zadań, które w 2010 r. były realizowane przez gospodarstwa pomocnicze</v>
          </cell>
        </row>
        <row r="388">
          <cell r="A388">
            <v>75595</v>
          </cell>
          <cell r="B388" t="str">
            <v>Pozostała działalność</v>
          </cell>
        </row>
        <row r="389">
          <cell r="A389">
            <v>75601</v>
          </cell>
          <cell r="B389" t="str">
            <v>Wpływy z podatku dochodowego od osób fizycznych</v>
          </cell>
        </row>
        <row r="390">
          <cell r="A390">
            <v>75602</v>
          </cell>
          <cell r="B390" t="str">
            <v>Wpływy z podatku dochodowego od banków i pozostałych instytucji finansowych oraz wpłaty z zysku Narodowego Banku Polskiego</v>
          </cell>
        </row>
        <row r="391">
          <cell r="A391">
            <v>75603</v>
          </cell>
          <cell r="B391" t="str">
            <v>Wpływy z podatku dochodowego od pozostałych osób prawnych i innych jednostek organizacyjnych</v>
          </cell>
        </row>
        <row r="392">
          <cell r="A392">
            <v>75604</v>
          </cell>
          <cell r="B392" t="str">
            <v>Wpływy z podatku dochodowego od osób fizycznych pobieranego w wysokości 19 % od dochodów z pozarolniczej działalności gospodarczej</v>
          </cell>
        </row>
        <row r="393">
          <cell r="A393">
            <v>75605</v>
          </cell>
          <cell r="B393" t="str">
            <v>Wpłaty z zysku przedsiębiorstw i jednoosobowych spółek</v>
          </cell>
        </row>
        <row r="394">
          <cell r="A394">
            <v>75607</v>
          </cell>
          <cell r="B394" t="str">
            <v>Wpływy z podatku akcyzowego od alkoholu etylowego</v>
          </cell>
        </row>
        <row r="395">
          <cell r="A395">
            <v>75608</v>
          </cell>
          <cell r="B395" t="str">
            <v>Wpływy z podatku akcyzowego od wina, pozostałych napojów fermentowanych i wyrobów pośrednich</v>
          </cell>
        </row>
        <row r="396">
          <cell r="A396">
            <v>75609</v>
          </cell>
          <cell r="B396" t="str">
            <v>Wpływy z podatku akcyzowego od piwa</v>
          </cell>
        </row>
        <row r="397">
          <cell r="A397">
            <v>75610</v>
          </cell>
          <cell r="B397" t="str">
            <v>Wpływy z podatku akcyzowego od paliw silnikowych</v>
          </cell>
        </row>
        <row r="398">
          <cell r="A398">
            <v>75611</v>
          </cell>
          <cell r="B398" t="str">
            <v>Wpływy z podatku akcyzowego od samochodów osobowych</v>
          </cell>
        </row>
        <row r="399">
          <cell r="A399">
            <v>75612</v>
          </cell>
          <cell r="B399" t="str">
            <v>Wpływy z podatku akcyzowego od wyrobów tytoniowych</v>
          </cell>
        </row>
        <row r="400">
          <cell r="A400">
            <v>75613</v>
          </cell>
          <cell r="B400" t="str">
            <v>Wpływy z podatku akcyzowego od pozostałych wyrobów objętych podatkiem akcyzowym</v>
          </cell>
        </row>
        <row r="401">
          <cell r="A401">
            <v>75614</v>
          </cell>
          <cell r="B401" t="str">
            <v>Wpływy z gier</v>
          </cell>
        </row>
        <row r="402">
          <cell r="A402">
            <v>75615</v>
          </cell>
          <cell r="B402" t="str">
            <v>Wpływy z podatku rolnego, podatku leśnego, podatku od czynności cywilnoprawnych, podatków i opłat lokalnych od osób prawnych i innych jednostek organizacyjnych</v>
          </cell>
        </row>
        <row r="403">
          <cell r="A403">
            <v>75616</v>
          </cell>
          <cell r="B403" t="str">
            <v>Wpływy z podatku rolnego, podatku leśnego, podatku od spadków i darowizn, podatku od czynności cywilnoprawnych oraz podatków i opłat lokalnych od osób fizycznych</v>
          </cell>
        </row>
        <row r="404">
          <cell r="A404">
            <v>75617</v>
          </cell>
          <cell r="B404" t="str">
            <v>Wpływy z innych podatków od innych jednostek (poza wymienionymi w wyodrębnionych rozdziałach)</v>
          </cell>
        </row>
        <row r="405">
          <cell r="A405">
            <v>75618</v>
          </cell>
          <cell r="B405" t="str">
            <v>Wpływy z innych opłat stanowiących dochody jednostek samorządu terytorialnego na podstawie ustaw</v>
          </cell>
        </row>
        <row r="406">
          <cell r="A406">
            <v>75619</v>
          </cell>
          <cell r="B406" t="str">
            <v>Wpływy z różnych rozliczeń</v>
          </cell>
        </row>
        <row r="407">
          <cell r="A407">
            <v>75620</v>
          </cell>
          <cell r="B407" t="str">
            <v>Wpływy z rozliczeń jednostek budżetowych z tytułu potrąceń</v>
          </cell>
        </row>
        <row r="408">
          <cell r="A408">
            <v>75621</v>
          </cell>
          <cell r="B408" t="str">
            <v>Udziały gmin w podatkach stanowiących dochód budżetu państwa</v>
          </cell>
        </row>
        <row r="409">
          <cell r="A409">
            <v>75622</v>
          </cell>
          <cell r="B409" t="str">
            <v>Udziały powiatów w podatkach stanowiących dochód budżetu państwa</v>
          </cell>
        </row>
        <row r="410">
          <cell r="A410">
            <v>75623</v>
          </cell>
          <cell r="B410" t="str">
            <v>Udziały województw w podatkach stanowiących dochód budżetu państwa</v>
          </cell>
        </row>
        <row r="411">
          <cell r="A411">
            <v>75624</v>
          </cell>
          <cell r="B411" t="str">
            <v>Dywidendy</v>
          </cell>
        </row>
        <row r="412">
          <cell r="A412">
            <v>75625</v>
          </cell>
          <cell r="B412" t="str">
            <v>Wpływy z podatku akcyzowego od energii elektrycznej</v>
          </cell>
        </row>
        <row r="413">
          <cell r="A413">
            <v>75626</v>
          </cell>
          <cell r="B413" t="str">
            <v>Wpływy z podatku akcyzowego od olejów opałowych</v>
          </cell>
        </row>
        <row r="414">
          <cell r="A414">
            <v>75627</v>
          </cell>
          <cell r="B414" t="str">
            <v>Wpływy z podatku akcyzowego od gazu</v>
          </cell>
        </row>
        <row r="415">
          <cell r="A415">
            <v>75628</v>
          </cell>
          <cell r="B415" t="str">
            <v>Wpływy z podatku akcyzowego od olejów smarowych i pozostałych olejów</v>
          </cell>
        </row>
        <row r="416">
          <cell r="A416">
            <v>75647</v>
          </cell>
          <cell r="B416" t="str">
            <v>(uchylony)</v>
          </cell>
        </row>
        <row r="417">
          <cell r="A417">
            <v>75648</v>
          </cell>
          <cell r="B417" t="str">
            <v>Wpłaty z podatku od towarów i usług od importu towarów rozliczane przez urzędy celne</v>
          </cell>
        </row>
        <row r="418">
          <cell r="A418">
            <v>75649</v>
          </cell>
          <cell r="B418" t="str">
            <v>(uchylony)</v>
          </cell>
        </row>
        <row r="419">
          <cell r="A419">
            <v>75650</v>
          </cell>
          <cell r="B419" t="str">
            <v>Wpłaty ze zryczałtowanego podatku od towarów i usług pobrane przez urzędy skarbowe od usług taksówek osobowych</v>
          </cell>
        </row>
        <row r="420">
          <cell r="A420">
            <v>75651</v>
          </cell>
          <cell r="B420" t="str">
            <v>Wpłaty z podatku od towarów i usług pobrane przez urzędy skarbowe jako dodatkowe zobowiązanie podatkowe z tytułu nieprawidłowości popełnianych przez podatnika przy rozliczaniu podatku (sankcje)</v>
          </cell>
        </row>
        <row r="421">
          <cell r="A421">
            <v>75652</v>
          </cell>
          <cell r="B421" t="str">
            <v>Pozostałe wpłaty z podatku od towarów i usług pobrane przez urzędy skarbowe</v>
          </cell>
        </row>
        <row r="422">
          <cell r="A422">
            <v>75653</v>
          </cell>
          <cell r="B422" t="str">
            <v>Zwroty podatku od towarów i usług rozliczane przez urzędy skarbowe</v>
          </cell>
        </row>
        <row r="423">
          <cell r="A423">
            <v>75654</v>
          </cell>
          <cell r="B423" t="str">
            <v>Rozliczenia w podatku od towarów i usług z tytułu kas rejestrujących</v>
          </cell>
        </row>
        <row r="424">
          <cell r="A424">
            <v>75655</v>
          </cell>
          <cell r="B424" t="str">
            <v>Zwroty osobom fizycznym niektórych wydatków związanych z budownictwem mieszkaniowym</v>
          </cell>
        </row>
        <row r="425">
          <cell r="A425">
            <v>75656</v>
          </cell>
          <cell r="B425" t="str">
            <v>Podatek dochodowy od osób fizycznych przekazany przez urzędy skarbowe na rzecz organizacji pożytku publicznego</v>
          </cell>
        </row>
        <row r="426">
          <cell r="A426">
            <v>75701</v>
          </cell>
          <cell r="B426" t="str">
            <v>Obsługa zadłużenia zagranicznego, należności i innych operacji zagranicznych</v>
          </cell>
        </row>
        <row r="427">
          <cell r="A427">
            <v>75702</v>
          </cell>
          <cell r="B427" t="str">
            <v>Obsługa papierów wartościowych, kredytów i pożyczek jednostek samorządu terytorialnego</v>
          </cell>
        </row>
        <row r="428">
          <cell r="A428">
            <v>75703</v>
          </cell>
          <cell r="B428" t="str">
            <v>Obsługa skarbowych papierów wartościowych oraz innych instrumentów finansowych na rynku krajowym</v>
          </cell>
        </row>
        <row r="429">
          <cell r="A429">
            <v>75704</v>
          </cell>
          <cell r="B429" t="str">
            <v>Rozliczenia z tytułu poręczeń i gwarancji udzielonych przez Skarb Państwa lub jednostkę samorządu terytorialnego</v>
          </cell>
        </row>
        <row r="430">
          <cell r="A430">
            <v>75705</v>
          </cell>
          <cell r="B430" t="str">
            <v>Obsługa krajowych pożyczek i kredytów pozostałych jednostek sektora finansów publicznych i jednostek spoza sektora finansów publicznych</v>
          </cell>
        </row>
        <row r="431">
          <cell r="A431">
            <v>75801</v>
          </cell>
          <cell r="B431" t="str">
            <v>Część oświatowa subwencji ogólnej dla jednostek samorządu terytorialnego</v>
          </cell>
        </row>
        <row r="432">
          <cell r="A432">
            <v>75802</v>
          </cell>
          <cell r="B432" t="str">
            <v>Uzupełnienie subwencji ogólnej dla jednostek samorządu terytorialnego</v>
          </cell>
        </row>
        <row r="433">
          <cell r="A433">
            <v>75803</v>
          </cell>
          <cell r="B433" t="str">
            <v>Część wyrównawcza subwencji ogólnej dla powiatów</v>
          </cell>
        </row>
        <row r="434">
          <cell r="A434">
            <v>75804</v>
          </cell>
          <cell r="B434" t="str">
            <v>Część wyrównawcza subwencji ogólnej dla województw</v>
          </cell>
        </row>
        <row r="435">
          <cell r="A435">
            <v>75805</v>
          </cell>
          <cell r="B435" t="str">
            <v>Część rekompensująca subwencji ogólnej dla gmin</v>
          </cell>
        </row>
        <row r="436">
          <cell r="A436">
            <v>75807</v>
          </cell>
          <cell r="B436" t="str">
            <v>Część wyrównawcza subwencji ogólnej dla gmin</v>
          </cell>
        </row>
        <row r="437">
          <cell r="A437">
            <v>75808</v>
          </cell>
          <cell r="B437" t="str">
            <v>Rozliczenia wpływów z podatków od dochodów osiąganych z działalności gospodarczej prowadzonej na terenie specjalnych stref ekonomicznych w części podlegającej przekazaniu na rachunek Funduszu Strefowego</v>
          </cell>
        </row>
        <row r="438">
          <cell r="A438">
            <v>75809</v>
          </cell>
          <cell r="B438" t="str">
            <v>Rozliczenia między jednostkami samorządu terytorialnego</v>
          </cell>
        </row>
        <row r="439">
          <cell r="A439">
            <v>75810</v>
          </cell>
          <cell r="B439" t="str">
            <v>Uzupełnienie funduszy statutowych banków państwowych i innych instytucji finansowych</v>
          </cell>
        </row>
        <row r="440">
          <cell r="A440">
            <v>75811</v>
          </cell>
          <cell r="B440" t="str">
            <v>Rozliczenia z tytułu rachunków clearingowych, barterowych i specjalnych oraz różnice kooficjentowe</v>
          </cell>
        </row>
        <row r="441">
          <cell r="A441">
            <v>75812</v>
          </cell>
          <cell r="B441" t="str">
            <v>Rozliczenia z międzynarodowymi organizacjami finansowymi</v>
          </cell>
        </row>
        <row r="442">
          <cell r="A442">
            <v>75813</v>
          </cell>
          <cell r="B442" t="str">
            <v>Rozliczenia z tytułu odpowiedzialności Skarbu Państwa za wkłady oszczędnościowe ludności</v>
          </cell>
        </row>
        <row r="443">
          <cell r="A443">
            <v>75814</v>
          </cell>
          <cell r="B443" t="str">
            <v>Różne rozliczenia finansowe</v>
          </cell>
        </row>
        <row r="444">
          <cell r="A444">
            <v>75815</v>
          </cell>
          <cell r="B444" t="str">
            <v>Wpływy do wyjaśnienia</v>
          </cell>
        </row>
        <row r="445">
          <cell r="A445">
            <v>75816</v>
          </cell>
          <cell r="B445" t="str">
            <v>Wpływy do rozliczenia</v>
          </cell>
        </row>
        <row r="446">
          <cell r="A446">
            <v>75817</v>
          </cell>
          <cell r="B446" t="str">
            <v>Ogólna rezerwa budżetowa Rady Ministrów</v>
          </cell>
        </row>
        <row r="447">
          <cell r="A447">
            <v>75818</v>
          </cell>
          <cell r="B447" t="str">
            <v>Rezerwy ogólne i celowe</v>
          </cell>
        </row>
        <row r="448">
          <cell r="A448">
            <v>75820</v>
          </cell>
          <cell r="B448" t="str">
            <v>Prywatyzacja</v>
          </cell>
        </row>
        <row r="449">
          <cell r="A449">
            <v>75821</v>
          </cell>
          <cell r="B449" t="str">
            <v>Komisja Nadzoru Finansowego</v>
          </cell>
        </row>
        <row r="450">
          <cell r="A450">
            <v>75822</v>
          </cell>
          <cell r="B450" t="str">
            <v>Fundusz Kościelny</v>
          </cell>
        </row>
        <row r="451">
          <cell r="A451">
            <v>75823</v>
          </cell>
          <cell r="B451" t="str">
            <v>Partie polityczne</v>
          </cell>
        </row>
        <row r="452">
          <cell r="A452">
            <v>75824</v>
          </cell>
          <cell r="B452" t="str">
            <v>Komitety wyborcze (wyborców)</v>
          </cell>
        </row>
        <row r="453">
          <cell r="A453">
            <v>75831</v>
          </cell>
          <cell r="B453" t="str">
            <v>Część równoważąca subwencji ogólnej dla gmin</v>
          </cell>
        </row>
        <row r="454">
          <cell r="A454">
            <v>75832</v>
          </cell>
          <cell r="B454" t="str">
            <v>Część równoważąca subwencji ogólnej dla powiatów</v>
          </cell>
        </row>
        <row r="455">
          <cell r="A455">
            <v>75833</v>
          </cell>
          <cell r="B455" t="str">
            <v>Część regionalna subwencji ogólnej dla województw</v>
          </cell>
        </row>
        <row r="456">
          <cell r="A456">
            <v>75850</v>
          </cell>
          <cell r="B456" t="str">
            <v>Rozliczenia z budżetem ogólnym Unii Europejskiej z tytułu środków własnych</v>
          </cell>
        </row>
        <row r="457">
          <cell r="A457">
            <v>75860</v>
          </cell>
          <cell r="B457" t="str">
            <v>Euroregiony</v>
          </cell>
        </row>
        <row r="458">
          <cell r="A458">
            <v>75861</v>
          </cell>
          <cell r="B458" t="str">
            <v>Regionalne Programy Operacyjne 2007-2013</v>
          </cell>
        </row>
        <row r="459">
          <cell r="A459">
            <v>75862</v>
          </cell>
          <cell r="B459" t="str">
            <v>Program Operacyjny Kapitał Ludzki</v>
          </cell>
        </row>
        <row r="460">
          <cell r="A460">
            <v>80101</v>
          </cell>
          <cell r="B460" t="str">
            <v>Szkoły podstawowe</v>
          </cell>
        </row>
        <row r="461">
          <cell r="A461">
            <v>80102</v>
          </cell>
          <cell r="B461" t="str">
            <v>Szkoły podstawowe specjalne</v>
          </cell>
        </row>
        <row r="462">
          <cell r="A462">
            <v>80103</v>
          </cell>
          <cell r="B462" t="str">
            <v>Oddziały przedszkolne w szkołach podstawowych</v>
          </cell>
        </row>
        <row r="463">
          <cell r="A463">
            <v>80104</v>
          </cell>
          <cell r="B463" t="str">
            <v>Przedszkola</v>
          </cell>
        </row>
        <row r="464">
          <cell r="A464">
            <v>80105</v>
          </cell>
          <cell r="B464" t="str">
            <v>Przedszkola specjalne</v>
          </cell>
        </row>
        <row r="465">
          <cell r="A465">
            <v>80106</v>
          </cell>
          <cell r="B465" t="str">
            <v>Inne formy wychowania przedszkolnego</v>
          </cell>
        </row>
        <row r="466">
          <cell r="A466">
            <v>80110</v>
          </cell>
          <cell r="B466" t="str">
            <v>Gimnazja</v>
          </cell>
        </row>
        <row r="467">
          <cell r="A467">
            <v>80111</v>
          </cell>
          <cell r="B467" t="str">
            <v>Gimnazja specjalne</v>
          </cell>
        </row>
        <row r="468">
          <cell r="A468">
            <v>80113</v>
          </cell>
          <cell r="B468" t="str">
            <v>Dowożenie uczniów do szkół</v>
          </cell>
        </row>
        <row r="469">
          <cell r="A469">
            <v>80114</v>
          </cell>
          <cell r="B469" t="str">
            <v>Zespoły obsługi ekonomiczno-administracyjnej szkół</v>
          </cell>
        </row>
        <row r="470">
          <cell r="A470">
            <v>80120</v>
          </cell>
          <cell r="B470" t="str">
            <v>Licea ogólnokształcące</v>
          </cell>
        </row>
        <row r="471">
          <cell r="A471">
            <v>80121</v>
          </cell>
          <cell r="B471" t="str">
            <v>Licea ogólnokształcące specjalne</v>
          </cell>
        </row>
        <row r="472">
          <cell r="A472">
            <v>80123</v>
          </cell>
          <cell r="B472" t="str">
            <v>Licea profilowane</v>
          </cell>
        </row>
        <row r="473">
          <cell r="A473">
            <v>80124</v>
          </cell>
          <cell r="B473" t="str">
            <v>Licea profilowane specjalne</v>
          </cell>
        </row>
        <row r="474">
          <cell r="A474">
            <v>80130</v>
          </cell>
          <cell r="B474" t="str">
            <v>Szkoły zawodowe</v>
          </cell>
        </row>
        <row r="475">
          <cell r="A475">
            <v>80131</v>
          </cell>
          <cell r="B475" t="str">
            <v>Kolegia pracowników służb społecznych</v>
          </cell>
        </row>
        <row r="476">
          <cell r="A476">
            <v>80132</v>
          </cell>
          <cell r="B476" t="str">
            <v>Szkoły artystyczne</v>
          </cell>
        </row>
        <row r="477">
          <cell r="A477">
            <v>80134</v>
          </cell>
          <cell r="B477" t="str">
            <v>Szkoły zawodowe specjalne</v>
          </cell>
        </row>
        <row r="478">
          <cell r="A478">
            <v>80135</v>
          </cell>
          <cell r="B478" t="str">
            <v>Szkolnictwo polskie za granicą</v>
          </cell>
        </row>
        <row r="479">
          <cell r="A479">
            <v>80136</v>
          </cell>
          <cell r="B479" t="str">
            <v>Kuratoria oświaty</v>
          </cell>
        </row>
        <row r="480">
          <cell r="A480">
            <v>80140</v>
          </cell>
          <cell r="B480" t="str">
            <v>Centra kształcenia ustawicznego i praktycznego oraz ośrodki dokształcania zawodowego</v>
          </cell>
        </row>
        <row r="481">
          <cell r="A481">
            <v>80141</v>
          </cell>
          <cell r="B481" t="str">
            <v>Zakłady kształcenia nauczycieli</v>
          </cell>
        </row>
        <row r="482">
          <cell r="A482">
            <v>80142</v>
          </cell>
          <cell r="B482" t="str">
            <v>Ośrodki szkolenia, dokształcania i doskonalenia kadr</v>
          </cell>
        </row>
        <row r="483">
          <cell r="A483">
            <v>80143</v>
          </cell>
          <cell r="B483" t="str">
            <v>Jednostki pomocnicze szkolnictwa</v>
          </cell>
        </row>
        <row r="484">
          <cell r="A484">
            <v>80144</v>
          </cell>
          <cell r="B484" t="str">
            <v>Inne formy kształcenia osobno niewymienione</v>
          </cell>
        </row>
        <row r="485">
          <cell r="A485">
            <v>80145</v>
          </cell>
          <cell r="B485" t="str">
            <v>Komisje egzaminacyjne</v>
          </cell>
        </row>
        <row r="486">
          <cell r="A486">
            <v>80146</v>
          </cell>
          <cell r="B486" t="str">
            <v>Dokształcanie i doskonalenie nauczycieli</v>
          </cell>
        </row>
        <row r="487">
          <cell r="A487">
            <v>80147</v>
          </cell>
          <cell r="B487" t="str">
            <v>Biblioteki pedagogiczne</v>
          </cell>
        </row>
        <row r="488">
          <cell r="A488">
            <v>80148</v>
          </cell>
          <cell r="B488" t="str">
            <v>Stołówki szkolne i przedszkolne</v>
          </cell>
        </row>
        <row r="489">
          <cell r="A489">
            <v>80178</v>
          </cell>
          <cell r="B489" t="str">
            <v>Usuwanie skutków klęsk żywiołowych</v>
          </cell>
        </row>
        <row r="490">
          <cell r="A490">
            <v>80179</v>
          </cell>
          <cell r="B490" t="str">
            <v>Pomoc zagraniczna</v>
          </cell>
        </row>
        <row r="491">
          <cell r="A491">
            <v>80180</v>
          </cell>
          <cell r="B491" t="str">
            <v>Działalność badawczo-rozwojowa</v>
          </cell>
        </row>
        <row r="492">
          <cell r="A492">
            <v>80193</v>
          </cell>
          <cell r="B492" t="str">
            <v>Dochody państwowej jednostki budżetowej uzyskane z tytułu przejętych zadań, które w 2010 r. były finansowane z rachunku dochodów własnych</v>
          </cell>
        </row>
        <row r="493">
          <cell r="A493">
            <v>80194</v>
          </cell>
          <cell r="B493" t="str">
            <v>Dochody państwowej jednostki budżetowej uzyskane z tytułu przejętych zadań, które w 2010 r. były realizowane przez gospodarstwa pomocnicze</v>
          </cell>
        </row>
        <row r="494">
          <cell r="A494">
            <v>80195</v>
          </cell>
          <cell r="B494" t="str">
            <v>Pozostała działalność</v>
          </cell>
        </row>
        <row r="495">
          <cell r="A495">
            <v>80302</v>
          </cell>
          <cell r="B495" t="str">
            <v>Uczelnie wojskowe</v>
          </cell>
        </row>
        <row r="496">
          <cell r="A496">
            <v>80303</v>
          </cell>
          <cell r="B496" t="str">
            <v>Uczelnie służb państwowych</v>
          </cell>
        </row>
        <row r="497">
          <cell r="A497">
            <v>80306</v>
          </cell>
          <cell r="B497" t="str">
            <v>Działalność dydaktyczna</v>
          </cell>
        </row>
        <row r="498">
          <cell r="A498">
            <v>80307</v>
          </cell>
          <cell r="B498" t="str">
            <v>Jednostki pomocnicze szkolnictwa wyższego</v>
          </cell>
        </row>
        <row r="499">
          <cell r="A499">
            <v>80309</v>
          </cell>
          <cell r="B499" t="str">
            <v>Pomoc materialna dla studentów i doktorantów</v>
          </cell>
        </row>
        <row r="500">
          <cell r="A500">
            <v>80310</v>
          </cell>
          <cell r="B500" t="str">
            <v>Fundusz Pożyczek i Kredytów Studenckich</v>
          </cell>
        </row>
        <row r="501">
          <cell r="A501">
            <v>80311</v>
          </cell>
          <cell r="B501" t="str">
            <v>Zadania projakościowe</v>
          </cell>
        </row>
        <row r="502">
          <cell r="A502">
            <v>80378</v>
          </cell>
          <cell r="B502" t="str">
            <v>Usuwanie skutków klęsk żywiołowych</v>
          </cell>
        </row>
        <row r="503">
          <cell r="A503">
            <v>80379</v>
          </cell>
          <cell r="B503" t="str">
            <v>Pomoc zagraniczna</v>
          </cell>
        </row>
        <row r="504">
          <cell r="A504">
            <v>80380</v>
          </cell>
          <cell r="B504" t="str">
            <v>Działalność badawczo-rozwojowa</v>
          </cell>
        </row>
        <row r="505">
          <cell r="A505">
            <v>80393</v>
          </cell>
          <cell r="B505" t="str">
            <v>Dochody państwowej jednostki budżetowej uzyskane z tytułu przejętych zadań, które w 2010 r. były finansowane z rachunku dochodów własnych</v>
          </cell>
        </row>
        <row r="506">
          <cell r="A506">
            <v>80394</v>
          </cell>
          <cell r="B506" t="str">
            <v>Dochody państwowej jednostki budżetowej uzyskane z tytułu przejętych zadań, które w 2010 r. były realizowane przez gospodarstwa pomocnicze</v>
          </cell>
        </row>
        <row r="507">
          <cell r="A507">
            <v>80395</v>
          </cell>
          <cell r="B507" t="str">
            <v>Pozostała działalność</v>
          </cell>
        </row>
        <row r="508">
          <cell r="A508">
            <v>85111</v>
          </cell>
          <cell r="B508" t="str">
            <v>Szpitale ogólne</v>
          </cell>
        </row>
        <row r="509">
          <cell r="A509">
            <v>85112</v>
          </cell>
          <cell r="B509" t="str">
            <v>Szpitale kliniczne</v>
          </cell>
        </row>
        <row r="510">
          <cell r="A510">
            <v>85115</v>
          </cell>
          <cell r="B510" t="str">
            <v>Sanatoria</v>
          </cell>
        </row>
        <row r="511">
          <cell r="A511">
            <v>85116</v>
          </cell>
          <cell r="B511" t="str">
            <v>Profilaktyczne domy zdrowia</v>
          </cell>
        </row>
        <row r="512">
          <cell r="A512">
            <v>85117</v>
          </cell>
          <cell r="B512" t="str">
            <v>Zakłady opiekuńczo-lecznicze i pielęgnacyjno-opiekuńcze</v>
          </cell>
        </row>
        <row r="513">
          <cell r="A513">
            <v>85118</v>
          </cell>
          <cell r="B513" t="str">
            <v>Szpitale uzdrowiskowe</v>
          </cell>
        </row>
        <row r="514">
          <cell r="A514">
            <v>85119</v>
          </cell>
          <cell r="B514" t="str">
            <v>Leczenie sanatoryjno-klimatyczne</v>
          </cell>
        </row>
        <row r="515">
          <cell r="A515">
            <v>85120</v>
          </cell>
          <cell r="B515" t="str">
            <v>Lecznictwo psychiatryczne</v>
          </cell>
        </row>
        <row r="516">
          <cell r="A516">
            <v>85121</v>
          </cell>
          <cell r="B516" t="str">
            <v>Lecznictwo ambulatoryjne</v>
          </cell>
        </row>
        <row r="517">
          <cell r="A517">
            <v>85131</v>
          </cell>
          <cell r="B517" t="str">
            <v>Lecznictwo stomatologiczne</v>
          </cell>
        </row>
        <row r="518">
          <cell r="A518">
            <v>85132</v>
          </cell>
          <cell r="B518" t="str">
            <v>Inspekcja Sanitarna</v>
          </cell>
        </row>
        <row r="519">
          <cell r="A519">
            <v>85133</v>
          </cell>
          <cell r="B519" t="str">
            <v>Inspekcja Farmaceutyczna</v>
          </cell>
        </row>
        <row r="520">
          <cell r="A520">
            <v>85134</v>
          </cell>
          <cell r="B520" t="str">
            <v>Inspekcja do Spraw Substancji Chemicznych</v>
          </cell>
        </row>
        <row r="521">
          <cell r="A521">
            <v>85136</v>
          </cell>
          <cell r="B521" t="str">
            <v>Narodowy Fundusz Zdrowia</v>
          </cell>
        </row>
        <row r="522">
          <cell r="A522">
            <v>85137</v>
          </cell>
          <cell r="B522" t="str">
            <v>Urząd Rejestracji Produktów Leczniczych, Wyrobów Medycznych i Produktów Biobójczych</v>
          </cell>
        </row>
        <row r="523">
          <cell r="A523">
            <v>85138</v>
          </cell>
          <cell r="B523" t="str">
            <v>(uchylony)</v>
          </cell>
        </row>
        <row r="524">
          <cell r="A524">
            <v>85141</v>
          </cell>
          <cell r="B524" t="str">
            <v>Ratownictwo medyczne</v>
          </cell>
        </row>
        <row r="525">
          <cell r="A525">
            <v>85142</v>
          </cell>
          <cell r="B525" t="str">
            <v>Kolumny transportu sanitarnego</v>
          </cell>
        </row>
        <row r="526">
          <cell r="A526">
            <v>85143</v>
          </cell>
          <cell r="B526" t="str">
            <v>Publiczna służba krwi</v>
          </cell>
        </row>
        <row r="527">
          <cell r="A527">
            <v>85147</v>
          </cell>
          <cell r="B527" t="str">
            <v>Centra zdrowia publicznego</v>
          </cell>
        </row>
        <row r="528">
          <cell r="A528">
            <v>85148</v>
          </cell>
          <cell r="B528" t="str">
            <v>Medycyna pracy</v>
          </cell>
        </row>
        <row r="529">
          <cell r="A529">
            <v>85149</v>
          </cell>
          <cell r="B529" t="str">
            <v>Programy polityki zdrowotnej</v>
          </cell>
        </row>
        <row r="530">
          <cell r="A530">
            <v>85151</v>
          </cell>
          <cell r="B530" t="str">
            <v>Świadczenia wysokospecjalistyczne</v>
          </cell>
        </row>
        <row r="531">
          <cell r="A531">
            <v>85152</v>
          </cell>
          <cell r="B531" t="str">
            <v>Zapobieganie i zwalczanie AIDS</v>
          </cell>
        </row>
        <row r="532">
          <cell r="A532">
            <v>85153</v>
          </cell>
          <cell r="B532" t="str">
            <v>Zwalczanie narkomanii</v>
          </cell>
        </row>
        <row r="533">
          <cell r="A533">
            <v>85154</v>
          </cell>
          <cell r="B533" t="str">
            <v>Przeciwdziałanie alkoholizmowi</v>
          </cell>
        </row>
        <row r="534">
          <cell r="A534">
            <v>85156</v>
          </cell>
          <cell r="B534" t="str">
            <v>Składki na ubezpieczenie zdrowotne oraz świadczenia dla osób nieobjętych obowiązkiem ubezpieczenia zdrowotnego</v>
          </cell>
        </row>
        <row r="535">
          <cell r="A535">
            <v>85157</v>
          </cell>
          <cell r="B535" t="str">
            <v>Staże i specjalizacje medyczne</v>
          </cell>
        </row>
        <row r="536">
          <cell r="A536">
            <v>85158</v>
          </cell>
          <cell r="B536" t="str">
            <v>Izby wytrzeźwień</v>
          </cell>
        </row>
        <row r="537">
          <cell r="A537">
            <v>85178</v>
          </cell>
          <cell r="B537" t="str">
            <v>Usuwanie skutków klęsk żywiołowych</v>
          </cell>
        </row>
        <row r="538">
          <cell r="A538">
            <v>85179</v>
          </cell>
          <cell r="B538" t="str">
            <v>Pomoc zagraniczna</v>
          </cell>
        </row>
        <row r="539">
          <cell r="A539">
            <v>85180</v>
          </cell>
          <cell r="B539" t="str">
            <v>Działalność badawczo-rozwojowa</v>
          </cell>
        </row>
        <row r="540">
          <cell r="A540">
            <v>85193</v>
          </cell>
          <cell r="B540" t="str">
            <v>Dochody państwowej jednostki budżetowej uzyskane z tytułu przejętych zadań, które w 2010 r. były finansowane z rachunku dochodów własnych</v>
          </cell>
        </row>
        <row r="541">
          <cell r="A541">
            <v>85194</v>
          </cell>
          <cell r="B541" t="str">
            <v>Dochody państwowej jednostki budżetowej uzyskane z tytułu przejętych zadań, które w 2010 r. były realizowane przez gospodarstwa pomocnicze</v>
          </cell>
        </row>
        <row r="542">
          <cell r="A542">
            <v>85195</v>
          </cell>
          <cell r="B542" t="str">
            <v>Pozostała działalność</v>
          </cell>
        </row>
        <row r="543">
          <cell r="A543">
            <v>85201</v>
          </cell>
          <cell r="B543" t="str">
            <v>Placówki opiekuńczo-wychowawcze</v>
          </cell>
        </row>
        <row r="544">
          <cell r="A544">
            <v>85202</v>
          </cell>
          <cell r="B544" t="str">
            <v>Domy pomocy społecznej</v>
          </cell>
        </row>
        <row r="545">
          <cell r="A545">
            <v>85203</v>
          </cell>
          <cell r="B545" t="str">
            <v>Ośrodki wsparcia</v>
          </cell>
        </row>
        <row r="546">
          <cell r="A546">
            <v>85204</v>
          </cell>
          <cell r="B546" t="str">
            <v>Rodziny zastępcze</v>
          </cell>
        </row>
        <row r="547">
          <cell r="A547">
            <v>85205</v>
          </cell>
          <cell r="B547" t="str">
            <v>Zadania w zakresie przeciwdziałania przemocy w rodzinie</v>
          </cell>
        </row>
        <row r="548">
          <cell r="A548">
            <v>85212</v>
          </cell>
          <cell r="B548" t="str">
            <v>Świadczenia rodzinne, świadczenie z funduszu alimentacyjnego oraz składki na ubezpieczenia emerytalne i rentowe z ubezpieczenia społecznego</v>
          </cell>
        </row>
        <row r="549">
          <cell r="A549">
            <v>85213</v>
          </cell>
          <cell r="B549" t="str">
            <v>Składki na ubezpieczenie zdrowotne opłacane za osoby pobierające niektóre świadczenia z pomocy społecznej, niektóre świadczenia rodzinne oraz za osoby uczestniczące w zajęciach w centrum integracji społecznej</v>
          </cell>
        </row>
        <row r="550">
          <cell r="A550">
            <v>85214</v>
          </cell>
          <cell r="B550" t="str">
            <v>Zasiłki i pomoc w naturze oraz składki na ubezpieczenia emerytalne i rentowe</v>
          </cell>
        </row>
        <row r="551">
          <cell r="A551">
            <v>85215</v>
          </cell>
          <cell r="B551" t="str">
            <v>Dodatki mieszkaniowe</v>
          </cell>
        </row>
        <row r="552">
          <cell r="A552">
            <v>85216</v>
          </cell>
          <cell r="B552" t="str">
            <v>Zasiłki stałe</v>
          </cell>
        </row>
        <row r="553">
          <cell r="A553">
            <v>85217</v>
          </cell>
          <cell r="B553" t="str">
            <v>Regionalne ośrodki polityki społecznej</v>
          </cell>
        </row>
        <row r="554">
          <cell r="A554">
            <v>85218</v>
          </cell>
          <cell r="B554" t="str">
            <v>Powiatowe centra pomocy rodzinie</v>
          </cell>
        </row>
        <row r="555">
          <cell r="A555">
            <v>85219</v>
          </cell>
          <cell r="B555" t="str">
            <v>Ośrodki pomocy społecznej</v>
          </cell>
        </row>
        <row r="556">
          <cell r="A556">
            <v>85220</v>
          </cell>
          <cell r="B556" t="str">
            <v>Jednostki specjalistycznego poradnictwa, mieszkania chronione i ośrodki interwencji kryzysowej</v>
          </cell>
        </row>
        <row r="557">
          <cell r="A557">
            <v>85226</v>
          </cell>
          <cell r="B557" t="str">
            <v>Ośrodki adopcyjno-opiekuńcze</v>
          </cell>
        </row>
        <row r="558">
          <cell r="A558">
            <v>85228</v>
          </cell>
          <cell r="B558" t="str">
            <v>Usługi opiekuńcze i specjalistyczne usługi opiekuńcze</v>
          </cell>
        </row>
        <row r="559">
          <cell r="A559">
            <v>85231</v>
          </cell>
          <cell r="B559" t="str">
            <v>Pomoc dla cudzoziemców</v>
          </cell>
        </row>
        <row r="560">
          <cell r="A560">
            <v>85232</v>
          </cell>
          <cell r="B560" t="str">
            <v>Centra integracji społecznej</v>
          </cell>
        </row>
        <row r="561">
          <cell r="A561">
            <v>85233</v>
          </cell>
          <cell r="B561" t="str">
            <v>Dokształcanie i doskonalenie nauczycieli</v>
          </cell>
        </row>
        <row r="562">
          <cell r="A562">
            <v>85234</v>
          </cell>
          <cell r="B562" t="str">
            <v>Fundusz Alimentacyjny w likwidacji</v>
          </cell>
        </row>
        <row r="563">
          <cell r="A563">
            <v>85278</v>
          </cell>
          <cell r="B563" t="str">
            <v>Usuwanie skutków klęsk żywiołowych</v>
          </cell>
        </row>
        <row r="564">
          <cell r="A564">
            <v>85279</v>
          </cell>
          <cell r="B564" t="str">
            <v>Pomoc zagraniczna</v>
          </cell>
        </row>
        <row r="565">
          <cell r="A565">
            <v>85280</v>
          </cell>
          <cell r="B565" t="str">
            <v>Działalność badawczo-rozwojowa</v>
          </cell>
        </row>
        <row r="566">
          <cell r="A566">
            <v>85293</v>
          </cell>
          <cell r="B566" t="str">
            <v>Dochody państwowej jednostki budżetowej uzyskane z tytułu przejętych zadań, które w 2010 r. były finansowane z rachunku dochodów własnych</v>
          </cell>
        </row>
        <row r="567">
          <cell r="A567">
            <v>85294</v>
          </cell>
          <cell r="B567" t="str">
            <v>Dochody państwowej jednostki budżetowej uzyskane z tytułu przejętych zadań, które w 2010 r. były realizowane przez gospodarstwa pomocnicze</v>
          </cell>
        </row>
        <row r="568">
          <cell r="A568">
            <v>85295</v>
          </cell>
          <cell r="B568" t="str">
            <v>Pozostała działalność</v>
          </cell>
        </row>
        <row r="569">
          <cell r="A569">
            <v>85305</v>
          </cell>
          <cell r="B569" t="str">
            <v>Żłobki</v>
          </cell>
        </row>
        <row r="570">
          <cell r="A570">
            <v>85306</v>
          </cell>
          <cell r="B570" t="str">
            <v>Kluby dziecięce</v>
          </cell>
        </row>
        <row r="571">
          <cell r="A571">
            <v>85307</v>
          </cell>
          <cell r="B571" t="str">
            <v>Dzienni opiekunowie</v>
          </cell>
        </row>
        <row r="572">
          <cell r="A572">
            <v>85311</v>
          </cell>
          <cell r="B572" t="str">
            <v>Rehabilitacja zawodowa i społeczna osób niepełnosprawnych</v>
          </cell>
        </row>
        <row r="573">
          <cell r="A573">
            <v>85321</v>
          </cell>
          <cell r="B573" t="str">
            <v>Zespoły do spraw orzekania o niepełnosprawności</v>
          </cell>
        </row>
        <row r="574">
          <cell r="A574">
            <v>85322</v>
          </cell>
          <cell r="B574" t="str">
            <v>Fundusz Pracy</v>
          </cell>
        </row>
        <row r="575">
          <cell r="A575">
            <v>85323</v>
          </cell>
          <cell r="B575" t="str">
            <v>Państwowy Fundusz Kombatantów</v>
          </cell>
        </row>
        <row r="576">
          <cell r="A576">
            <v>85324</v>
          </cell>
          <cell r="B576" t="str">
            <v>Państwowy Fundusz Rehabilitacji Osób Niepełnosprawnych</v>
          </cell>
        </row>
        <row r="577">
          <cell r="A577">
            <v>85325</v>
          </cell>
          <cell r="B577" t="str">
            <v>Fundusz Gwarantowanych Świadczeń Pracowniczych</v>
          </cell>
        </row>
        <row r="578">
          <cell r="A578">
            <v>85329</v>
          </cell>
          <cell r="B578" t="str">
            <v>Specjalistyczne ośrodki szkoleniowo-rehabilitacyjne</v>
          </cell>
        </row>
        <row r="579">
          <cell r="A579">
            <v>85330</v>
          </cell>
          <cell r="B579" t="str">
            <v>Opieka i pomoc dla Polonii i Polaków za granicą</v>
          </cell>
        </row>
        <row r="580">
          <cell r="A580">
            <v>85332</v>
          </cell>
          <cell r="B580" t="str">
            <v>Wojewódzkie urzędy pracy</v>
          </cell>
        </row>
        <row r="581">
          <cell r="A581">
            <v>85333</v>
          </cell>
          <cell r="B581" t="str">
            <v>Powiatowe urzędy pracy</v>
          </cell>
        </row>
        <row r="582">
          <cell r="A582">
            <v>85334</v>
          </cell>
          <cell r="B582" t="str">
            <v>Pomoc dla repatriantów</v>
          </cell>
        </row>
        <row r="583">
          <cell r="A583">
            <v>85335</v>
          </cell>
          <cell r="B583" t="str">
            <v>Refundacja ulg dla inwalidów wojennych i wojskowych z tytułu ubezpieczenia OC i AC</v>
          </cell>
        </row>
        <row r="584">
          <cell r="A584">
            <v>85336</v>
          </cell>
          <cell r="B584" t="str">
            <v>Ochotnicze Hufce Pracy</v>
          </cell>
        </row>
        <row r="585">
          <cell r="A585">
            <v>85347</v>
          </cell>
          <cell r="B585" t="str">
            <v>Renta socjalna</v>
          </cell>
        </row>
        <row r="586">
          <cell r="A586">
            <v>85378</v>
          </cell>
          <cell r="B586" t="str">
            <v>Usuwanie skutków klęsk żywiołowych</v>
          </cell>
        </row>
        <row r="587">
          <cell r="A587">
            <v>85379</v>
          </cell>
          <cell r="B587" t="str">
            <v>Pomoc zagraniczna</v>
          </cell>
        </row>
        <row r="588">
          <cell r="A588">
            <v>85380</v>
          </cell>
          <cell r="B588" t="str">
            <v>Działalność badawczo-rozwojowa</v>
          </cell>
        </row>
        <row r="589">
          <cell r="A589">
            <v>85393</v>
          </cell>
          <cell r="B589" t="str">
            <v>Dochody państwowej jednostki budżetowej uzyskane z tytułu przejętych zadań, które w 2010 r. były finansowane z rachunku dochodów własnych</v>
          </cell>
        </row>
        <row r="590">
          <cell r="A590">
            <v>85394</v>
          </cell>
          <cell r="B590" t="str">
            <v>Dochody państwowej jednostki budżetowej uzyskane z tytułu przejętych zadań, które w 2010 r. były realizowane przez gospodarstwa pomocnicze</v>
          </cell>
        </row>
        <row r="591">
          <cell r="A591">
            <v>85395</v>
          </cell>
          <cell r="B591" t="str">
            <v>Pozostała działalność</v>
          </cell>
        </row>
        <row r="592">
          <cell r="A592">
            <v>85401</v>
          </cell>
          <cell r="B592" t="str">
            <v>Świetlice szkolne</v>
          </cell>
        </row>
        <row r="593">
          <cell r="A593">
            <v>85402</v>
          </cell>
          <cell r="B593" t="str">
            <v>Specjalne ośrodki wychowawcze</v>
          </cell>
        </row>
        <row r="594">
          <cell r="A594">
            <v>85403</v>
          </cell>
          <cell r="B594" t="str">
            <v>Specjalne ośrodki szkolno-wychowawcze</v>
          </cell>
        </row>
        <row r="595">
          <cell r="A595">
            <v>85404</v>
          </cell>
          <cell r="B595" t="str">
            <v>Wczesne wspomaganie rozwoju dziecka</v>
          </cell>
        </row>
        <row r="596">
          <cell r="A596">
            <v>85406</v>
          </cell>
          <cell r="B596" t="str">
            <v>Poradnie psychologiczno-pedagogiczne, w tym poradnie specjalistyczne</v>
          </cell>
        </row>
        <row r="597">
          <cell r="A597">
            <v>85407</v>
          </cell>
          <cell r="B597" t="str">
            <v>Placówki wychowania pozaszkolnego</v>
          </cell>
        </row>
        <row r="598">
          <cell r="A598">
            <v>85410</v>
          </cell>
          <cell r="B598" t="str">
            <v>Internaty i bursy szkolne</v>
          </cell>
        </row>
        <row r="599">
          <cell r="A599">
            <v>85411</v>
          </cell>
          <cell r="B599" t="str">
            <v>Domy wczasów dziecięcych</v>
          </cell>
        </row>
        <row r="600">
          <cell r="A600">
            <v>85412</v>
          </cell>
          <cell r="B600" t="str">
            <v>Kolonie i obozy oraz inne formy wypoczynku dzieci i młodzieży szkolnej, a także szkolenia młodzieży</v>
          </cell>
        </row>
        <row r="601">
          <cell r="A601">
            <v>85413</v>
          </cell>
          <cell r="B601" t="str">
            <v>Kolonie i obozy dla młodzieży polonijnej w kraju</v>
          </cell>
        </row>
        <row r="602">
          <cell r="A602">
            <v>85415</v>
          </cell>
          <cell r="B602" t="str">
            <v>Pomoc materialna dla uczniów</v>
          </cell>
        </row>
        <row r="603">
          <cell r="A603">
            <v>85417</v>
          </cell>
          <cell r="B603" t="str">
            <v>Szkolne schroniska młodzieżowe</v>
          </cell>
        </row>
        <row r="604">
          <cell r="A604">
            <v>85418</v>
          </cell>
          <cell r="B604" t="str">
            <v>Przeciwdziałanie i ograniczanie skutków patologii społecznej</v>
          </cell>
        </row>
        <row r="605">
          <cell r="A605">
            <v>85419</v>
          </cell>
          <cell r="B605" t="str">
            <v>Ośrodki rewalidacyjno-wychowawcze</v>
          </cell>
        </row>
        <row r="606">
          <cell r="A606">
            <v>85420</v>
          </cell>
          <cell r="B606" t="str">
            <v>Młodzieżowe ośrodki wychowawcze</v>
          </cell>
        </row>
        <row r="607">
          <cell r="A607">
            <v>85421</v>
          </cell>
          <cell r="B607" t="str">
            <v>Młodzieżowe ośrodki socjoterapii</v>
          </cell>
        </row>
        <row r="608">
          <cell r="A608">
            <v>85446</v>
          </cell>
          <cell r="B608" t="str">
            <v>Dokształcanie i doskonalenie nauczycieli</v>
          </cell>
        </row>
        <row r="609">
          <cell r="A609">
            <v>85478</v>
          </cell>
          <cell r="B609" t="str">
            <v>Usuwanie skutków klęsk żywiołowych</v>
          </cell>
        </row>
        <row r="610">
          <cell r="A610">
            <v>85479</v>
          </cell>
          <cell r="B610" t="str">
            <v>Pomoc zagraniczna</v>
          </cell>
        </row>
        <row r="611">
          <cell r="A611">
            <v>85480</v>
          </cell>
          <cell r="B611" t="str">
            <v>Działalność badawczo-rozwojowa</v>
          </cell>
        </row>
        <row r="612">
          <cell r="A612">
            <v>85493</v>
          </cell>
          <cell r="B612" t="str">
            <v>Dochody państwowej jednostki budżetowej uzyskane z tytułu przejętych zadań, które w 2010 r. były finansowane z rachunku dochodów własnych</v>
          </cell>
        </row>
        <row r="613">
          <cell r="A613">
            <v>85494</v>
          </cell>
          <cell r="B613" t="str">
            <v>Dochody państwowej jednostki budżetowej uzyskane z tytułu przejętych zadań, które w 2010 r. były realizowane przez gospodarstwa pomocnicze</v>
          </cell>
        </row>
        <row r="614">
          <cell r="A614">
            <v>85495</v>
          </cell>
          <cell r="B614" t="str">
            <v>Pozostała działalność</v>
          </cell>
        </row>
        <row r="615">
          <cell r="A615">
            <v>90001</v>
          </cell>
          <cell r="B615" t="str">
            <v>Gospodarka ściekowa i ochrona wód</v>
          </cell>
        </row>
        <row r="616">
          <cell r="A616">
            <v>90002</v>
          </cell>
          <cell r="B616" t="str">
            <v>Gospodarka odpadami</v>
          </cell>
        </row>
        <row r="617">
          <cell r="A617">
            <v>90003</v>
          </cell>
          <cell r="B617" t="str">
            <v>Oczyszczanie miast i wsi</v>
          </cell>
        </row>
        <row r="618">
          <cell r="A618">
            <v>90004</v>
          </cell>
          <cell r="B618" t="str">
            <v>Utrzymanie zieleni w miastach i gminach</v>
          </cell>
        </row>
        <row r="619">
          <cell r="A619">
            <v>90005</v>
          </cell>
          <cell r="B619" t="str">
            <v>Ochrona powietrza atmosferycznego i klimatu</v>
          </cell>
        </row>
        <row r="620">
          <cell r="A620">
            <v>90006</v>
          </cell>
          <cell r="B620" t="str">
            <v>Ochrona gleby i wód podziemnych</v>
          </cell>
        </row>
        <row r="621">
          <cell r="A621">
            <v>90007</v>
          </cell>
          <cell r="B621" t="str">
            <v>Zmniejszenie hałasu i wibracji</v>
          </cell>
        </row>
        <row r="622">
          <cell r="A622">
            <v>90008</v>
          </cell>
          <cell r="B622" t="str">
            <v>Ochrona różnorodności biologicznej i krajobrazu</v>
          </cell>
        </row>
        <row r="623">
          <cell r="A623">
            <v>90009</v>
          </cell>
          <cell r="B623" t="str">
            <v>Ochrona przed promieniowaniem jonizującym</v>
          </cell>
        </row>
        <row r="624">
          <cell r="A624">
            <v>90010</v>
          </cell>
          <cell r="B624" t="str">
            <v>(uchylony)</v>
          </cell>
        </row>
        <row r="625">
          <cell r="A625">
            <v>90011</v>
          </cell>
          <cell r="B625" t="str">
            <v>Fundusz Ochrony Środowiska i Gospodarki Wodnej</v>
          </cell>
        </row>
        <row r="626">
          <cell r="A626">
            <v>90012</v>
          </cell>
          <cell r="B626" t="str">
            <v>EKOFUNDUSZ</v>
          </cell>
        </row>
        <row r="627">
          <cell r="A627">
            <v>90013</v>
          </cell>
          <cell r="B627" t="str">
            <v>Schroniska dla zwierząt</v>
          </cell>
        </row>
        <row r="628">
          <cell r="A628">
            <v>90014</v>
          </cell>
          <cell r="B628" t="str">
            <v>Inspekcja Ochrony Środowiska</v>
          </cell>
        </row>
        <row r="629">
          <cell r="A629">
            <v>90015</v>
          </cell>
          <cell r="B629" t="str">
            <v>Oświetlenie ulic, placów i dróg</v>
          </cell>
        </row>
        <row r="630">
          <cell r="A630">
            <v>90016</v>
          </cell>
          <cell r="B630" t="str">
            <v>Agencja Rozwoju Komunalnego</v>
          </cell>
        </row>
        <row r="631">
          <cell r="A631">
            <v>90017</v>
          </cell>
          <cell r="B631" t="str">
            <v>Zakłady gospodarki komunalnej</v>
          </cell>
        </row>
        <row r="632">
          <cell r="A632">
            <v>90018</v>
          </cell>
          <cell r="B632" t="str">
            <v>Ochrona brzegów morskich</v>
          </cell>
        </row>
        <row r="633">
          <cell r="A633">
            <v>90019</v>
          </cell>
          <cell r="B633" t="str">
            <v>Wpływy i wydatki związane z gromadzeniem środków z opłat i kar za korzystanie ze środowiska</v>
          </cell>
        </row>
        <row r="634">
          <cell r="A634">
            <v>90020</v>
          </cell>
          <cell r="B634" t="str">
            <v>Wpływy i wydatki związane z gromadzeniem środków z opłat produktowych</v>
          </cell>
        </row>
        <row r="635">
          <cell r="A635">
            <v>90021</v>
          </cell>
          <cell r="B635" t="str">
            <v>Fundusz Rozwoju Inwestycji Komunalnych</v>
          </cell>
        </row>
        <row r="636">
          <cell r="A636">
            <v>90022</v>
          </cell>
          <cell r="B636" t="str">
            <v>Generalna Dyrekcja Ochrony Środowiska</v>
          </cell>
        </row>
        <row r="637">
          <cell r="A637">
            <v>90023</v>
          </cell>
          <cell r="B637" t="str">
            <v>Regionalne dyrekcje ochrony środowiska</v>
          </cell>
        </row>
        <row r="638">
          <cell r="A638">
            <v>90078</v>
          </cell>
          <cell r="B638" t="str">
            <v>Usuwanie skutków klęsk żywiołowych</v>
          </cell>
        </row>
        <row r="639">
          <cell r="A639">
            <v>90079</v>
          </cell>
          <cell r="B639" t="str">
            <v>Pomoc zagraniczna</v>
          </cell>
        </row>
        <row r="640">
          <cell r="A640">
            <v>90080</v>
          </cell>
          <cell r="B640" t="str">
            <v>Działalność badawczo-rozwojowa</v>
          </cell>
        </row>
        <row r="641">
          <cell r="A641">
            <v>90093</v>
          </cell>
          <cell r="B641" t="str">
            <v>Dochody państwowej jednostki budżetowej uzyskane z tytułu przejętych zadań, które w 2010 r. były finansowane z rachunku dochodów własnych</v>
          </cell>
        </row>
        <row r="642">
          <cell r="A642">
            <v>90094</v>
          </cell>
          <cell r="B642" t="str">
            <v>Dochody państwowej jednostki budżetowej uzyskane z tytułu przejętych zadań, które w 2010 r. były realizowane przez gospodarstwa pomocnicze</v>
          </cell>
        </row>
        <row r="643">
          <cell r="A643">
            <v>90095</v>
          </cell>
          <cell r="B643" t="str">
            <v>Pozostała działalność</v>
          </cell>
        </row>
        <row r="644">
          <cell r="A644">
            <v>92101</v>
          </cell>
          <cell r="B644" t="str">
            <v>Instytucje kinematografii</v>
          </cell>
        </row>
        <row r="645">
          <cell r="A645">
            <v>92102</v>
          </cell>
          <cell r="B645" t="str">
            <v>Polski Instytut Sztuki Filmowej</v>
          </cell>
        </row>
        <row r="646">
          <cell r="A646">
            <v>92103</v>
          </cell>
          <cell r="B646" t="str">
            <v>Zadania w zakresie kinematografii</v>
          </cell>
        </row>
        <row r="647">
          <cell r="A647">
            <v>92104</v>
          </cell>
          <cell r="B647" t="str">
            <v>Działalność radiowa i telewizyjna</v>
          </cell>
        </row>
        <row r="648">
          <cell r="A648">
            <v>92105</v>
          </cell>
          <cell r="B648" t="str">
            <v>Pozostałe zadania w zakresie kultury</v>
          </cell>
        </row>
        <row r="649">
          <cell r="A649">
            <v>92106</v>
          </cell>
          <cell r="B649" t="str">
            <v>Teatry</v>
          </cell>
        </row>
        <row r="650">
          <cell r="A650">
            <v>92108</v>
          </cell>
          <cell r="B650" t="str">
            <v>Filharmonie, orkiestry, chóry i kapele</v>
          </cell>
        </row>
        <row r="651">
          <cell r="A651">
            <v>92109</v>
          </cell>
          <cell r="B651" t="str">
            <v>Domy i ośrodki kultury, świetlice i kluby</v>
          </cell>
        </row>
        <row r="652">
          <cell r="A652">
            <v>92110</v>
          </cell>
          <cell r="B652" t="str">
            <v>Galerie i biura wystaw artystycznych</v>
          </cell>
        </row>
        <row r="653">
          <cell r="A653">
            <v>92113</v>
          </cell>
          <cell r="B653" t="str">
            <v>Centra kultury i sztuki</v>
          </cell>
        </row>
        <row r="654">
          <cell r="A654">
            <v>92114</v>
          </cell>
          <cell r="B654" t="str">
            <v>Pozostałe instytucje kultury</v>
          </cell>
        </row>
        <row r="655">
          <cell r="A655">
            <v>92115</v>
          </cell>
          <cell r="B655" t="str">
            <v>Polska Agencja Prasowa</v>
          </cell>
        </row>
        <row r="656">
          <cell r="A656">
            <v>92116</v>
          </cell>
          <cell r="B656" t="str">
            <v>Biblioteki</v>
          </cell>
        </row>
        <row r="657">
          <cell r="A657">
            <v>92117</v>
          </cell>
          <cell r="B657" t="str">
            <v>Archiwa</v>
          </cell>
        </row>
        <row r="658">
          <cell r="A658">
            <v>92118</v>
          </cell>
          <cell r="B658" t="str">
            <v>Muzea</v>
          </cell>
        </row>
        <row r="659">
          <cell r="A659">
            <v>92119</v>
          </cell>
          <cell r="B659" t="str">
            <v>Ośrodki ochrony i dokumentacji zabytków</v>
          </cell>
        </row>
        <row r="660">
          <cell r="A660">
            <v>92120</v>
          </cell>
          <cell r="B660" t="str">
            <v>Ochrona zabytków i opieka nad zabytkami</v>
          </cell>
        </row>
        <row r="661">
          <cell r="A661">
            <v>92121</v>
          </cell>
          <cell r="B661" t="str">
            <v>Wojewódzkie Urzędy Ochrony Zabytków</v>
          </cell>
        </row>
        <row r="662">
          <cell r="A662">
            <v>92122</v>
          </cell>
          <cell r="B662" t="str">
            <v>Rada Ochrony Pamięci Walk i Męczeństwa</v>
          </cell>
        </row>
        <row r="663">
          <cell r="A663">
            <v>92123</v>
          </cell>
          <cell r="B663" t="str">
            <v>Narodowy Fundusz Rewaloryzacji Zabytków Krakowa</v>
          </cell>
        </row>
        <row r="664">
          <cell r="A664">
            <v>92124</v>
          </cell>
          <cell r="B664" t="str">
            <v>Zarząd Rewaloryzacji Zespołów Zabytkowych Miasta Krakowa</v>
          </cell>
        </row>
        <row r="665">
          <cell r="A665">
            <v>92178</v>
          </cell>
          <cell r="B665" t="str">
            <v>Usuwanie skutków klęsk żywiołowych</v>
          </cell>
        </row>
        <row r="666">
          <cell r="A666">
            <v>92179</v>
          </cell>
          <cell r="B666" t="str">
            <v>Pomoc zagraniczna</v>
          </cell>
        </row>
        <row r="667">
          <cell r="A667">
            <v>92180</v>
          </cell>
          <cell r="B667" t="str">
            <v>Działalność badawczo-rozwojowa</v>
          </cell>
        </row>
        <row r="668">
          <cell r="A668">
            <v>92193</v>
          </cell>
          <cell r="B668" t="str">
            <v>Dochody państwowej jednostki budżetowej uzyskane z tytułu przejętych zadań, które w 2010 r. były finansowane z rachunku dochodów własnych</v>
          </cell>
        </row>
        <row r="669">
          <cell r="A669">
            <v>92194</v>
          </cell>
          <cell r="B669" t="str">
            <v>Dochody państwowej jednostki budżetowej uzyskane z tytułu przejętych zadań, które w 2010 r. były realizowane przez gospodarstwa pomocnicze</v>
          </cell>
        </row>
        <row r="670">
          <cell r="A670">
            <v>92195</v>
          </cell>
          <cell r="B670" t="str">
            <v>Pozostała działalność</v>
          </cell>
        </row>
        <row r="671">
          <cell r="A671">
            <v>92501</v>
          </cell>
          <cell r="B671" t="str">
            <v>Parki narodowe</v>
          </cell>
        </row>
        <row r="672">
          <cell r="A672">
            <v>92502</v>
          </cell>
          <cell r="B672" t="str">
            <v>Parki krajobrazowe</v>
          </cell>
        </row>
        <row r="673">
          <cell r="A673">
            <v>92503</v>
          </cell>
          <cell r="B673" t="str">
            <v>Rezerwaty i pomniki przyrody</v>
          </cell>
        </row>
        <row r="674">
          <cell r="A674">
            <v>92504</v>
          </cell>
          <cell r="B674" t="str">
            <v>Ogrody botaniczne i zoologiczne</v>
          </cell>
        </row>
        <row r="675">
          <cell r="A675">
            <v>92578</v>
          </cell>
          <cell r="B675" t="str">
            <v>Usuwanie skutków klęsk żywiołowych</v>
          </cell>
        </row>
        <row r="676">
          <cell r="A676">
            <v>92579</v>
          </cell>
          <cell r="B676" t="str">
            <v>Pomoc zagraniczna</v>
          </cell>
        </row>
        <row r="677">
          <cell r="A677">
            <v>92580</v>
          </cell>
          <cell r="B677" t="str">
            <v>Działalność badawczo-rozwojowa</v>
          </cell>
        </row>
        <row r="678">
          <cell r="A678">
            <v>92593</v>
          </cell>
          <cell r="B678" t="str">
            <v>Dochody państwowej jednostki budżetowej uzyskane z tytułu przejętych zadań, które w 2010 r. były finansowane z rachunku dochodów własnych</v>
          </cell>
        </row>
        <row r="679">
          <cell r="A679">
            <v>92594</v>
          </cell>
          <cell r="B679" t="str">
            <v>Dochody państwowej jednostki budżetowej uzyskane z tytułu przejętych zadań, które w 2010 r. były realizowane przez gospodarstwa pomocnicze</v>
          </cell>
        </row>
        <row r="680">
          <cell r="A680">
            <v>92595</v>
          </cell>
          <cell r="B680" t="str">
            <v>Pozostała działalność</v>
          </cell>
        </row>
        <row r="681">
          <cell r="A681">
            <v>92601</v>
          </cell>
          <cell r="B681" t="str">
            <v>Obiekty sportowe</v>
          </cell>
        </row>
        <row r="682">
          <cell r="A682">
            <v>92603</v>
          </cell>
          <cell r="B682" t="str">
            <v>Komisja do Zwalczania Dopingu w Sporcie</v>
          </cell>
        </row>
        <row r="683">
          <cell r="A683">
            <v>92604</v>
          </cell>
          <cell r="B683" t="str">
            <v>Instytucje kultury fizycznej</v>
          </cell>
        </row>
        <row r="684">
          <cell r="A684">
            <v>92605</v>
          </cell>
          <cell r="B684" t="str">
            <v>Zadania w zakresie kultury fizycznej</v>
          </cell>
        </row>
        <row r="685">
          <cell r="A685">
            <v>92678</v>
          </cell>
          <cell r="B685" t="str">
            <v>Usuwanie skutków klęsk żywiołowych</v>
          </cell>
        </row>
        <row r="686">
          <cell r="A686">
            <v>92679</v>
          </cell>
          <cell r="B686" t="str">
            <v>Pomoc zagraniczna</v>
          </cell>
        </row>
        <row r="687">
          <cell r="A687">
            <v>92680</v>
          </cell>
          <cell r="B687" t="str">
            <v>Działalność badawczo-rozwojowa</v>
          </cell>
        </row>
        <row r="688">
          <cell r="A688">
            <v>92693</v>
          </cell>
          <cell r="B688" t="str">
            <v xml:space="preserve">Dochody państwowej jednostki budżetowej uzyskane z tytułu przejętych zadań, które w 2010 r. </v>
          </cell>
        </row>
        <row r="689">
          <cell r="A689">
            <v>92694</v>
          </cell>
          <cell r="B689" t="str">
            <v>Dochody państwowej jednostki budżetowej uzyskane z tytułu przejętych zadań, które w 2010 r. były realizowane przez gospodarstwa pomocnicze</v>
          </cell>
        </row>
        <row r="690">
          <cell r="A690">
            <v>92695</v>
          </cell>
          <cell r="B690" t="str">
            <v>Pozostała działalność</v>
          </cell>
        </row>
      </sheetData>
      <sheetData sheetId="2">
        <row r="1">
          <cell r="A1">
            <v>1</v>
          </cell>
          <cell r="B1" t="str">
            <v>Podatek dochodowy od osób fizycznych</v>
          </cell>
        </row>
        <row r="2">
          <cell r="A2">
            <v>2</v>
          </cell>
          <cell r="B2" t="str">
            <v>Podatek dochodowy od osób prawnych</v>
          </cell>
        </row>
        <row r="3">
          <cell r="A3">
            <v>3</v>
          </cell>
          <cell r="B3" t="str">
            <v>Zryczałtowany podatek dochodowy od osób fizycznych</v>
          </cell>
        </row>
        <row r="4">
          <cell r="A4">
            <v>4</v>
          </cell>
          <cell r="B4" t="str">
            <v>Podatek dochodowy od osób fizycznych z odpłatnego zbycia papierów wartościowych lub pochodnych instrumentów finansowych</v>
          </cell>
        </row>
        <row r="5">
          <cell r="A5">
            <v>5</v>
          </cell>
          <cell r="B5" t="str">
            <v>Podatek od gier</v>
          </cell>
        </row>
        <row r="6">
          <cell r="A6">
            <v>6</v>
          </cell>
          <cell r="B6" t="str">
            <v>Cła</v>
          </cell>
        </row>
        <row r="7">
          <cell r="A7">
            <v>7</v>
          </cell>
          <cell r="B7" t="str">
            <v>Podatek tonażowy</v>
          </cell>
        </row>
        <row r="8">
          <cell r="A8">
            <v>9</v>
          </cell>
          <cell r="B8" t="str">
            <v>Podatek akcyzowy od wyrobów nabytych wewnątrzwspólnotowo</v>
          </cell>
        </row>
        <row r="9">
          <cell r="A9">
            <v>11</v>
          </cell>
          <cell r="B9" t="str">
            <v>Podatek akcyzowy od wyrobów akcyzowych w kraju</v>
          </cell>
        </row>
        <row r="10">
          <cell r="A10">
            <v>12</v>
          </cell>
          <cell r="B10" t="str">
            <v>Podatek akcyzowy od wyrobów akcyzowych importowanych</v>
          </cell>
        </row>
        <row r="11">
          <cell r="A11">
            <v>13</v>
          </cell>
          <cell r="B11" t="str">
            <v>Wpływy z opłaty restrukturyzacyjnej</v>
          </cell>
        </row>
        <row r="12">
          <cell r="A12">
            <v>14</v>
          </cell>
          <cell r="B12" t="str">
            <v>Podatek od towarów i usług</v>
          </cell>
        </row>
        <row r="13">
          <cell r="A13">
            <v>31</v>
          </cell>
          <cell r="B13" t="str">
            <v>Podatek od nieruchomości</v>
          </cell>
        </row>
        <row r="14">
          <cell r="A14">
            <v>32</v>
          </cell>
          <cell r="B14" t="str">
            <v>Podatek rolny</v>
          </cell>
        </row>
        <row r="15">
          <cell r="A15">
            <v>33</v>
          </cell>
          <cell r="B15" t="str">
            <v>Podatek leśny</v>
          </cell>
        </row>
        <row r="16">
          <cell r="A16">
            <v>34</v>
          </cell>
          <cell r="B16" t="str">
            <v>Podatek od środków transportowych</v>
          </cell>
        </row>
        <row r="17">
          <cell r="A17">
            <v>35</v>
          </cell>
          <cell r="B17" t="str">
            <v>Podatek od działalności gospodarczej osób fizycznych, opłacany w formie karty podatkowej</v>
          </cell>
        </row>
        <row r="18">
          <cell r="A18">
            <v>36</v>
          </cell>
          <cell r="B18" t="str">
            <v>Podatek od spadków i darowizn</v>
          </cell>
        </row>
        <row r="19">
          <cell r="A19">
            <v>37</v>
          </cell>
          <cell r="B19" t="str">
            <v>Opłata od posiadania psów</v>
          </cell>
        </row>
        <row r="20">
          <cell r="A20">
            <v>39</v>
          </cell>
          <cell r="B20" t="str">
            <v>Wpływy z opłaty uzdrowiskowej, pobieranej w gminach posiadających status gminy uzdrowiskowej</v>
          </cell>
        </row>
        <row r="21">
          <cell r="A21">
            <v>40</v>
          </cell>
          <cell r="B21" t="str">
            <v>Wpływy z opłaty produktowej</v>
          </cell>
        </row>
        <row r="22">
          <cell r="A22">
            <v>41</v>
          </cell>
          <cell r="B22" t="str">
            <v>Wpływy z opłaty skarbowej</v>
          </cell>
        </row>
        <row r="23">
          <cell r="A23">
            <v>42</v>
          </cell>
          <cell r="B23" t="str">
            <v>Wpływy z opłaty komunikacyjnej</v>
          </cell>
        </row>
        <row r="24">
          <cell r="A24">
            <v>43</v>
          </cell>
          <cell r="B24" t="str">
            <v>Wpływy z opłaty targowej</v>
          </cell>
        </row>
        <row r="25">
          <cell r="A25">
            <v>44</v>
          </cell>
          <cell r="B25" t="str">
            <v>Wpływy z opłaty miejscowej</v>
          </cell>
        </row>
        <row r="26">
          <cell r="A26">
            <v>46</v>
          </cell>
          <cell r="B26" t="str">
            <v>Wpływy z opłaty eksploatacyjnej</v>
          </cell>
        </row>
        <row r="27">
          <cell r="A27">
            <v>47</v>
          </cell>
          <cell r="B27" t="str">
            <v>Wpływy z opłat za zarząd, użytkowanie i użytkowanie wieczyste nieruchomości</v>
          </cell>
        </row>
        <row r="28">
          <cell r="A28">
            <v>48</v>
          </cell>
          <cell r="B28" t="str">
            <v>Wpływy z opłat za zezwolenia na sprzedaż napojów alkoholowych</v>
          </cell>
        </row>
        <row r="29">
          <cell r="A29">
            <v>49</v>
          </cell>
          <cell r="B29" t="str">
            <v>Wpływy z innych lokalnych opłat pobieranych przez jednostki samorządu terytorialnego na podstawie odrębnych ustaw</v>
          </cell>
        </row>
        <row r="30">
          <cell r="A30">
            <v>50</v>
          </cell>
          <cell r="B30" t="str">
            <v>Podatek od czynności cywilnoprawnych</v>
          </cell>
        </row>
        <row r="31">
          <cell r="A31">
            <v>51</v>
          </cell>
          <cell r="B31" t="str">
            <v>Wpływy z opłaty eksploatacyjnej od przedsiębiorstw górniczych węgla kamiennego</v>
          </cell>
        </row>
        <row r="32">
          <cell r="A32">
            <v>52</v>
          </cell>
          <cell r="B32" t="str">
            <v>Przychody z handlu uprawnieniami do emisji</v>
          </cell>
        </row>
        <row r="33">
          <cell r="A33">
            <v>53</v>
          </cell>
          <cell r="B33" t="str">
            <v>Przychody z tytułu zagospodarowania odpadów</v>
          </cell>
        </row>
        <row r="34">
          <cell r="A34">
            <v>54</v>
          </cell>
          <cell r="B34" t="str">
            <v>Przychody z tytułu opłat i kar za substancje zubożające warstwę ozonową</v>
          </cell>
        </row>
        <row r="35">
          <cell r="A35">
            <v>56</v>
          </cell>
          <cell r="B35" t="str">
            <v>Zaległości z tytułu podatków i opłat zniesionych</v>
          </cell>
        </row>
        <row r="36">
          <cell r="A36">
            <v>57</v>
          </cell>
          <cell r="B36" t="str">
            <v>Grzywny, mandaty i inne kary pieniężne od osób fizycznych</v>
          </cell>
        </row>
        <row r="37">
          <cell r="A37">
            <v>58</v>
          </cell>
          <cell r="B37" t="str">
            <v>Grzywny i inne kary pieniężne od osób prawnych i innych jednostek organizacyjnych</v>
          </cell>
        </row>
        <row r="38">
          <cell r="A38">
            <v>59</v>
          </cell>
          <cell r="B38" t="str">
            <v>Wpływy z opłat za koncesje i licencje</v>
          </cell>
        </row>
        <row r="39">
          <cell r="A39">
            <v>60</v>
          </cell>
          <cell r="B39" t="str">
            <v>Wpływy z tytułu realizacji odpowiedzialności Skarbu Państwa za wkłady oszczędnościowe ludności</v>
          </cell>
        </row>
        <row r="40">
          <cell r="A40">
            <v>68</v>
          </cell>
          <cell r="B40" t="str">
            <v>Wpływy od rodziców z tytułu odpłatności za utrzymanie dzieci (wychowanków) w placówkach opiekuńczo-wychowawczych i w rodzinach zastępczych</v>
          </cell>
        </row>
        <row r="41">
          <cell r="A41">
            <v>69</v>
          </cell>
          <cell r="B41" t="str">
            <v>Wpływy z różnych opłat</v>
          </cell>
        </row>
        <row r="42">
          <cell r="A42">
            <v>70</v>
          </cell>
          <cell r="B42" t="str">
            <v>Wpływy ze spłat oprocentowanych pożyczek udzielonych sędziom i prokuratorom na zaspokojenie ich potrzeb mieszkaniowych</v>
          </cell>
        </row>
        <row r="43">
          <cell r="A43">
            <v>71</v>
          </cell>
          <cell r="B43" t="str">
            <v>Wpłaty z zysku Narodowego Banku Polskiego</v>
          </cell>
        </row>
        <row r="44">
          <cell r="A44">
            <v>72</v>
          </cell>
          <cell r="B44" t="str">
            <v>Wpłaty z zysku przedsiębiorstw państwowych</v>
          </cell>
        </row>
        <row r="45">
          <cell r="A45">
            <v>73</v>
          </cell>
          <cell r="B45" t="str">
            <v>Wpłaty z zysku jednoosobowych spółek Skarbu Państwa lub spółek jednostek samorządu terytorialnego</v>
          </cell>
        </row>
        <row r="46">
          <cell r="A46">
            <v>74</v>
          </cell>
          <cell r="B46" t="str">
            <v>Wpływy z dywidend</v>
          </cell>
        </row>
        <row r="47">
          <cell r="A47">
            <v>75</v>
          </cell>
          <cell r="B47" t="str">
            <v>Dochody z najmu i dzierżawy składników majątkowych Skarbu Państwa, jednostek samorządu terytorialnego lub innych jednostek zaliczanych do sektora finansów publicznych oraz innych umów o podobnym charakterze</v>
          </cell>
        </row>
        <row r="48">
          <cell r="A48">
            <v>76</v>
          </cell>
          <cell r="B48" t="str">
            <v>Wpływy z tytułu przekształcenia prawa użytkowania wieczystego przysługującego osobom fizycznym w prawo własności</v>
          </cell>
        </row>
        <row r="49">
          <cell r="A49">
            <v>77</v>
          </cell>
          <cell r="B49" t="str">
            <v>Wpłaty z tytułu odpłatnego nabycia prawa własności oraz prawa użytkowania wieczystego nieruchomości</v>
          </cell>
        </row>
        <row r="50">
          <cell r="A50">
            <v>78</v>
          </cell>
          <cell r="B50" t="str">
            <v>Dochody ze zbycia praw majątkowych</v>
          </cell>
        </row>
        <row r="51">
          <cell r="A51">
            <v>81</v>
          </cell>
          <cell r="B51" t="str">
            <v>Wpłaty środków pozostałych po likwidacji przedsiębiorstw</v>
          </cell>
        </row>
        <row r="52">
          <cell r="A52">
            <v>82</v>
          </cell>
          <cell r="B52" t="str">
            <v>Wpływy ze składek na państwowe fundusze celowe</v>
          </cell>
        </row>
        <row r="53">
          <cell r="A53">
            <v>83</v>
          </cell>
          <cell r="B53" t="str">
            <v>Wpływy z usług</v>
          </cell>
        </row>
        <row r="54">
          <cell r="A54">
            <v>84</v>
          </cell>
          <cell r="B54" t="str">
            <v>Wpływy ze sprzedaży wyrobów</v>
          </cell>
        </row>
        <row r="55">
          <cell r="A55">
            <v>85</v>
          </cell>
          <cell r="B55" t="str">
            <v>Wpłaty zakładów pracy na PFRON</v>
          </cell>
        </row>
        <row r="56">
          <cell r="A56">
            <v>86</v>
          </cell>
          <cell r="B56" t="str">
            <v>Wpływy rekompensujące kwoty składek przekazanych na rzecz otwartych funduszy emerytalnych</v>
          </cell>
        </row>
        <row r="57">
          <cell r="A57">
            <v>87</v>
          </cell>
          <cell r="B57" t="str">
            <v>Wpływy ze sprzedaży składników majątkowych</v>
          </cell>
        </row>
        <row r="58">
          <cell r="A58">
            <v>89</v>
          </cell>
          <cell r="B58" t="str">
            <v>Odsetki za nieterminowe rozliczenia, płacone przez urzędy obsługujące organy podatkowe</v>
          </cell>
        </row>
        <row r="59">
          <cell r="A59">
            <v>90</v>
          </cell>
          <cell r="B59" t="str">
            <v>Odsetki od dotacji oraz płatności: wykorzystanych niezgodnie z przeznaczeniem lub wykorzystanych z naruszeniem procedur, pobranych nienależnie lub w nadmiernej wysokości</v>
          </cell>
        </row>
        <row r="60">
          <cell r="A60">
            <v>91</v>
          </cell>
          <cell r="B60" t="str">
            <v>Odsetki od nieterminowych wpłat z tytułu podatków i opłat</v>
          </cell>
        </row>
        <row r="61">
          <cell r="A61">
            <v>92</v>
          </cell>
          <cell r="B61" t="str">
            <v>Pozostałe odsetki</v>
          </cell>
        </row>
        <row r="62">
          <cell r="A62">
            <v>96</v>
          </cell>
          <cell r="B62" t="str">
            <v>Otrzymane spadki, zapisy i darowizny w postaci pieniężnej</v>
          </cell>
        </row>
        <row r="63">
          <cell r="A63">
            <v>97</v>
          </cell>
          <cell r="B63" t="str">
            <v>Wpływy z różnych dochodów</v>
          </cell>
        </row>
        <row r="64">
          <cell r="A64">
            <v>98</v>
          </cell>
          <cell r="B64" t="str">
            <v>Wpływy z tytułu zwrotów wypłaconych świadczeń z funduszu alimentacyjnego</v>
          </cell>
        </row>
        <row r="65">
          <cell r="A65">
            <v>106</v>
          </cell>
          <cell r="B65" t="str">
            <v>Wpływy z prywatyzacji mienia Skarbu Państwa na państwowe fundusze celowe: Fundusz Reprywatyzacji, Fundusz Restrukturyzacji Przedsiębiorców, Fundusz Skarbu Państwa, Fundusz Nauki i Technologii Polskiej oraz na wyodrębniony rachunek ministra właściwego ds. pracy na finansowanie zadań na rzecz przeciwdziałania bezrobociu</v>
          </cell>
        </row>
        <row r="66">
          <cell r="A66">
            <v>107</v>
          </cell>
          <cell r="B66" t="str">
            <v>Przychody państwowych funduszy celowych z dopłat do stawek w grach losowych stanowiących monopol Państwa</v>
          </cell>
        </row>
        <row r="67">
          <cell r="A67">
            <v>108</v>
          </cell>
          <cell r="B67" t="str">
            <v>Różne, w tym określone ustawowo przychody państwowych funduszy celowych</v>
          </cell>
        </row>
        <row r="68">
          <cell r="A68">
            <v>109</v>
          </cell>
          <cell r="B68" t="str">
            <v>Wpływy z prywatyzacji mienia Skarbu Państwa na Fundusz Rezerwy Demograficznej</v>
          </cell>
        </row>
        <row r="69">
          <cell r="A69">
            <v>150</v>
          </cell>
          <cell r="B69" t="str">
            <v>Nierozliczone dochody otrzymane z placówek polskich za granicą</v>
          </cell>
        </row>
        <row r="70">
          <cell r="A70">
            <v>151</v>
          </cell>
          <cell r="B70" t="str">
            <v>Różnice kursowe</v>
          </cell>
        </row>
        <row r="71">
          <cell r="A71">
            <v>200</v>
          </cell>
          <cell r="B71" t="str">
            <v>Dotacje celowe w ramach programów finansowanych z udziałem środków europejskich oraz środków lub płatności w ramach budżetu środków europejskich</v>
          </cell>
        </row>
        <row r="72">
          <cell r="A72">
            <v>201</v>
          </cell>
          <cell r="B72" t="str">
            <v>Dotacje celowe otrzymane z budżetu państwa na realizację zadań bieżących z zakresu administracji rządowej oraz innych zadań zleconych gminie (związkom gmin) ustawami</v>
          </cell>
        </row>
        <row r="73">
          <cell r="A73">
            <v>202</v>
          </cell>
          <cell r="B73" t="str">
            <v>Dotacje celowe otrzymane z budżetu państwa na zadania bieżące realizowane przez gminę na podstawie porozumień z organami administracji rządowej</v>
          </cell>
        </row>
        <row r="74">
          <cell r="A74">
            <v>203</v>
          </cell>
          <cell r="B74" t="str">
            <v>Dotacje celowe otrzymane z budżetu państwa na realizację własnych zadań bieżących gmin (związków gmin)</v>
          </cell>
        </row>
        <row r="75">
          <cell r="A75">
            <v>211</v>
          </cell>
          <cell r="B75" t="str">
            <v>Dotacje celowe otrzymane z budżetu państwa na zadania bieżące z zakresu administracji rządowej oraz inne zadania zlecone ustawami realizowane przez powiat</v>
          </cell>
        </row>
        <row r="76">
          <cell r="A76">
            <v>212</v>
          </cell>
          <cell r="B76" t="str">
            <v>Dotacje celowe otrzymane z budżetu państwa na zadania bieżące realizowane przez powiat na podstawie porozumień z organami administracji rządowej</v>
          </cell>
        </row>
        <row r="77">
          <cell r="A77">
            <v>213</v>
          </cell>
          <cell r="B77" t="str">
            <v>Dotacje celowe otrzymane z budżetu państwa na realizację bieżących zadań własnych powiatu</v>
          </cell>
        </row>
        <row r="78">
          <cell r="A78">
            <v>221</v>
          </cell>
          <cell r="B78" t="str">
            <v>Dotacje celowe otrzymane z budżetu państwa na zadania bieżące z zakresu administracji rządowej oraz inne zadania zlecone ustawami realizowane przez samorząd województwa</v>
          </cell>
        </row>
        <row r="79">
          <cell r="A79">
            <v>222</v>
          </cell>
          <cell r="B79" t="str">
            <v>Dotacje celowe otrzymane z budżetu państwa na zadania bieżące realizowane przez samorząd województwa na podstawie porozumień z organami administracji rządowej</v>
          </cell>
        </row>
        <row r="80">
          <cell r="A80">
            <v>223</v>
          </cell>
          <cell r="B80" t="str">
            <v>Dotacje celowe otrzymane z budżetu państwa na realizację bieżących zadań własnych samorządu województwa</v>
          </cell>
        </row>
        <row r="81">
          <cell r="A81">
            <v>224</v>
          </cell>
          <cell r="B81" t="str">
            <v>Dotacje celowe otrzymane z budżetu państwa dla państwowej instytucji kultury na dofinansowanie zadań bieżących objętych mecenatem państwa, wykonywanych w ramach programów ministra właściwego do spraw kultury i ochrony dziedzictwa narodowego przez samorządowe instytucje kultury</v>
          </cell>
        </row>
        <row r="82">
          <cell r="A82">
            <v>225</v>
          </cell>
          <cell r="B82" t="str">
            <v>Dotacje celowe otrzymane z budżetu państwa dla państwowej instytucji kultury na dofinansowanie zadań bieżących objętych mecenatem państwa, wykonywanych w ramach programów ministra właściwego do spraw kultury i ochrony dziedzictwa narodowego przez jednostki niezaliczane do sektora finansów publicznych</v>
          </cell>
        </row>
        <row r="83">
          <cell r="A83">
            <v>226</v>
          </cell>
          <cell r="B83" t="str">
            <v>(uchylony)</v>
          </cell>
        </row>
        <row r="84">
          <cell r="A84">
            <v>227</v>
          </cell>
          <cell r="B84" t="str">
            <v>Dotacja podmiotowa z budżetu otrzymana przez uczelnię publiczną lub prowadzącą studia doktoranckie jednostkę naukową na pozostałe zadania</v>
          </cell>
        </row>
        <row r="85">
          <cell r="A85">
            <v>228</v>
          </cell>
          <cell r="B85" t="str">
            <v>Dotacja otrzymana z budżetu przez instytucję gospodarki budżetowej na pierwsze wyposażenie w środki obrotowe</v>
          </cell>
        </row>
        <row r="86">
          <cell r="A86">
            <v>229</v>
          </cell>
          <cell r="B86" t="str">
            <v>Wpływy do budżetu nadwyżki środków finansowych agencji wykonawczej</v>
          </cell>
        </row>
        <row r="87">
          <cell r="A87">
            <v>231</v>
          </cell>
          <cell r="B87" t="str">
            <v>Dotacje celowe otrzymane z gminy na zadania bieżące realizowane na podstawie porozumień (umów) między jednostkami samorządu terytorialnego</v>
          </cell>
        </row>
        <row r="88">
          <cell r="A88">
            <v>232</v>
          </cell>
          <cell r="B88" t="str">
            <v>Dotacje celowe otrzymane z powiatu na zadania bieżące realizowane na podstawie porozumień (umów) między jednostkami samorządu terytorialnego</v>
          </cell>
        </row>
        <row r="89">
          <cell r="A89">
            <v>233</v>
          </cell>
          <cell r="B89" t="str">
            <v>Dotacje celowe otrzymane od samorządu województwa na zadania bieżące realizowane na podstawie porozumień (umów) między jednostkami samorządu terytorialnego</v>
          </cell>
        </row>
        <row r="90">
          <cell r="A90">
            <v>234</v>
          </cell>
          <cell r="B90" t="str">
            <v>Wpływy do budżetu części zysku państwowych osób prawnych</v>
          </cell>
        </row>
        <row r="91">
          <cell r="A91">
            <v>235</v>
          </cell>
          <cell r="B91" t="str">
            <v>Dochody budżetu państwa związane z realizacją zadań zlecanych jednostkom samorządu terytorialnego</v>
          </cell>
        </row>
        <row r="92">
          <cell r="A92">
            <v>236</v>
          </cell>
          <cell r="B92" t="str">
            <v>Dochody jednostek samorządu terytorialnego związane z realizacją zadań z zakresu administracji rządowej oraz innych zadań zleconych ustawami</v>
          </cell>
        </row>
        <row r="93">
          <cell r="A93">
            <v>237</v>
          </cell>
          <cell r="B93" t="str">
            <v>Wpływy do budżetu nadwyżki środków obrotowych samorządowego zakładu budżetowego</v>
          </cell>
        </row>
        <row r="94">
          <cell r="A94">
            <v>239</v>
          </cell>
          <cell r="B94" t="str">
            <v>Wpływy do budżetu zysku instytucji gospodarki budżetowej</v>
          </cell>
        </row>
        <row r="95">
          <cell r="A95">
            <v>240</v>
          </cell>
          <cell r="B95" t="str">
            <v>Wpływy do budżetu pozostałości środków finansowych gromadzonych na wydzielonym rachunku jednostki budżetowej</v>
          </cell>
        </row>
        <row r="96">
          <cell r="A96">
            <v>241</v>
          </cell>
          <cell r="B96" t="str">
            <v>Dotacja otrzymana z budżetu jednostki samorządu terytorialnego przez samorządowy zakład budżetowy na pierwsze wyposażenie w środki obrotowe</v>
          </cell>
        </row>
        <row r="97">
          <cell r="A97">
            <v>243</v>
          </cell>
          <cell r="B97" t="str">
            <v>Dotacja z budżetu otrzymana przez państwowy fundusz celowy</v>
          </cell>
        </row>
        <row r="98">
          <cell r="A98">
            <v>244</v>
          </cell>
          <cell r="B98" t="str">
            <v>Dotacje otrzymane z państwowych funduszy celowych na realizację zadań bieżących jednostek sektora finansów publicznych</v>
          </cell>
        </row>
        <row r="99">
          <cell r="A99">
            <v>246</v>
          </cell>
          <cell r="B99" t="str">
            <v>Środki otrzymane od pozostałych jednostek zaliczanych do sektora finansów publicznych na realizację zadań bieżących jednostek zaliczanych do sektora finansów publicznych</v>
          </cell>
        </row>
        <row r="100">
          <cell r="A100">
            <v>248</v>
          </cell>
          <cell r="B100" t="str">
            <v>Dotacja podmiotowa z budżetu otrzymana przez samorządową instytucję kultury</v>
          </cell>
        </row>
        <row r="101">
          <cell r="A101">
            <v>249</v>
          </cell>
          <cell r="B101" t="str">
            <v>Dotacja podmiotowa z budżetu otrzymana przez samodzielny publiczny zakład opieki zdrowotnej utworzony przez organ administracji rządowej lub uczelnię publiczną</v>
          </cell>
        </row>
        <row r="102">
          <cell r="A102">
            <v>250</v>
          </cell>
          <cell r="B102" t="str">
            <v>(uchylony)</v>
          </cell>
        </row>
        <row r="103">
          <cell r="A103">
            <v>251</v>
          </cell>
          <cell r="B103" t="str">
            <v>Dotacja podmiotowa z budżetu otrzymana przez samorządowy zakład budżetowy</v>
          </cell>
        </row>
        <row r="104">
          <cell r="A104">
            <v>252</v>
          </cell>
          <cell r="B104" t="str">
            <v>Dotacja podmiotowa z budżetu otrzymana przez uczelnię publiczną na zadania, o których mowa w art. 94 ust. 1 pkt 1 ustawy z dnia 27 lipca 2005 r. - Prawo o szkolnictwie wyższym</v>
          </cell>
        </row>
        <row r="105">
          <cell r="A105">
            <v>253</v>
          </cell>
          <cell r="B105" t="str">
            <v>W paragrafie tym ujmuje się dochody jednostek naukowych, o których mowa w art. 2 pkt 9 ustawy z dnia 30 kwietnia 2010 r. o zasadach finansowania nauki (Dz. U. Nr 96, poz. 615, z późn. zm.), z wyłączeniem jednostek niezaliczanych do sektora finansów publicznych</v>
          </cell>
        </row>
        <row r="106">
          <cell r="A106">
            <v>255</v>
          </cell>
          <cell r="B106" t="str">
            <v>Dotacja podmiotowa z budżetu otrzymana przez państwową instytucję kultury</v>
          </cell>
        </row>
        <row r="107">
          <cell r="A107">
            <v>256</v>
          </cell>
          <cell r="B107" t="str">
            <v>Dotacja podmiotowa z budżetu otrzymana przez samodzielny publiczny zakład opieki zdrowotnej utworzony przez jednostkę samorządu terytorialnego</v>
          </cell>
        </row>
        <row r="108">
          <cell r="A108">
            <v>257</v>
          </cell>
          <cell r="B108" t="str">
            <v>Dotacja podmiotowa z budżetu otrzymana przez pozostałe jednostki sektora finansów publicznych</v>
          </cell>
        </row>
        <row r="109">
          <cell r="A109">
            <v>259</v>
          </cell>
          <cell r="B109" t="str">
            <v>Dotacja podmiotowa z budżetu otrzymana przez publiczną jednostkę systemu oświaty prowadzoną przez osobę prawną inną niż jednostka samorządu terytorialnego lub przez osobę fizyczną</v>
          </cell>
        </row>
        <row r="110">
          <cell r="A110">
            <v>262</v>
          </cell>
          <cell r="B110" t="str">
            <v>Dotacja przedmiotowa z budżetu otrzymana przez pozostałe jednostki sektora finansów publicznych</v>
          </cell>
        </row>
        <row r="111">
          <cell r="A111">
            <v>264</v>
          </cell>
          <cell r="B111" t="str">
            <v>Dotacja celowa otrzymana z budżetu jednostki samorządu terytorialnego przez samorządowy zakład budżetowy na zadania bieżące</v>
          </cell>
        </row>
        <row r="112">
          <cell r="A112">
            <v>265</v>
          </cell>
          <cell r="B112" t="str">
            <v>Dotacja przedmiotowa z budżetu otrzymana przez samorządowy zakład budżetowy</v>
          </cell>
        </row>
        <row r="113">
          <cell r="A113">
            <v>268</v>
          </cell>
          <cell r="B113" t="str">
            <v>Rekompensaty utraconych dochodów w podatkach i opłatach lokalnych</v>
          </cell>
        </row>
        <row r="114">
          <cell r="A114">
            <v>269</v>
          </cell>
          <cell r="B114" t="str">
            <v>Środki z Funduszu Pracy otrzymane przez powiat z przeznaczeniem na finansowanie kosztów wynagrodzenia i składek na ubezpieczenia społeczne pracowników powiatowego urzędu pracy</v>
          </cell>
        </row>
        <row r="115">
          <cell r="A115">
            <v>270</v>
          </cell>
          <cell r="B115" t="str">
            <v>Środki na dofinansowanie własnych zadań bieżących gmin (związków gmin), powiatów (związków powiatów), samorządów województw, pozyskane z innych źródeł</v>
          </cell>
        </row>
        <row r="116">
          <cell r="A116">
            <v>271</v>
          </cell>
          <cell r="B116" t="str">
            <v>Dotacja celowa otrzymana z tytułu pomocy finansowej udzielanej między jednostkami samorządu terytorialnego na dofinansowanie własnych zadań bieżących</v>
          </cell>
        </row>
        <row r="117">
          <cell r="A117">
            <v>273</v>
          </cell>
          <cell r="B117" t="str">
            <v>Dotacje celowe otrzymane z budżetu przez użytkowników zabytków niebędących jednostkami budżetowymi na finansowanie i dofinansowanie prac remontowych i konserwatorskich przy tych zabytkach</v>
          </cell>
        </row>
        <row r="118">
          <cell r="A118">
            <v>275</v>
          </cell>
          <cell r="B118" t="str">
            <v>Środki na uzupełnienie dochodów gmin</v>
          </cell>
        </row>
        <row r="119">
          <cell r="A119">
            <v>276</v>
          </cell>
          <cell r="B119" t="str">
            <v>Środki na uzupełnienie dochodów powiatów</v>
          </cell>
        </row>
        <row r="120">
          <cell r="A120">
            <v>277</v>
          </cell>
          <cell r="B120" t="str">
            <v>Środki na uzupełnienie dochodów województw</v>
          </cell>
        </row>
        <row r="121">
          <cell r="A121">
            <v>279</v>
          </cell>
          <cell r="B121" t="str">
            <v>Środki na utrzymanie rzecznych przepraw promowych oraz na remonty, utrzymanie, ochronę i zarządzanie drogami krajowymi i wojewódzkimi w granicach miast na prawach powiatu</v>
          </cell>
        </row>
        <row r="122">
          <cell r="A122">
            <v>280</v>
          </cell>
          <cell r="B122" t="str">
            <v>Dotacja celowa otrzymana z budżetu przez pozostałe jednostki zaliczane do sektora finansów publicznych</v>
          </cell>
        </row>
        <row r="123">
          <cell r="A123">
            <v>284</v>
          </cell>
          <cell r="B123" t="str">
            <v>Dotacja celowa otrzymana z budżetu państwa na finansowanie lub dofinansowanie ustawowo określonych zadań bieżących realizowanych przez pozostałe jednostki sektora finansów publicznych</v>
          </cell>
        </row>
        <row r="124">
          <cell r="A124">
            <v>287</v>
          </cell>
          <cell r="B124" t="str">
            <v>Dotacja z budżetu państwa dla gmin uzdrowiskowych</v>
          </cell>
        </row>
        <row r="125">
          <cell r="A125">
            <v>288</v>
          </cell>
          <cell r="B125" t="str">
            <v>Dotacja celowa otrzymana przez jednostkę samorządu terytorialnego od innej jednostki samorządu terytorialnego będącej instytucją wdrażającą na zadania bieżące realizowane na podstawie porozumień (umów)</v>
          </cell>
        </row>
        <row r="126">
          <cell r="A126">
            <v>289</v>
          </cell>
          <cell r="B126" t="str">
            <v>Środki z Funduszu Promocji Kultury otrzymane przez Polski Instytut Sztuki Filmowej na realizację zadań bieżących</v>
          </cell>
        </row>
        <row r="127">
          <cell r="A127">
            <v>290</v>
          </cell>
          <cell r="B127" t="str">
            <v>Wpływy z wpłat gmin i powiatów na rzecz innych jednostek samorządu terytorialnego oraz związków gmin lub związków powiatów na dofinansowanie zadań bieżących</v>
          </cell>
        </row>
        <row r="128">
          <cell r="A128">
            <v>291</v>
          </cell>
          <cell r="B128" t="str">
            <v>Wpływy ze zwrotów dotacji oraz płatności, w tym wykorzystanych niezgodnie z przeznaczeniem lub wykorzystanych z naruszeniem procedur, o których mowa w art. 184 ustawy, pobranych nienależnie lub w nadmiernej wysokości</v>
          </cell>
        </row>
        <row r="129">
          <cell r="A129">
            <v>292</v>
          </cell>
          <cell r="B129" t="str">
            <v>Subwencje ogólne z budżetu państwa</v>
          </cell>
        </row>
        <row r="130">
          <cell r="A130">
            <v>293</v>
          </cell>
          <cell r="B130" t="str">
            <v>Wpływy z wpłat jednostek samorządu terytorialnego do budżetu państwa</v>
          </cell>
        </row>
        <row r="131">
          <cell r="A131">
            <v>294</v>
          </cell>
          <cell r="B131" t="str">
            <v>Zwrot do budżetu państwa nienależnie pobranej subwencji ogólnej za lata poprzednie</v>
          </cell>
        </row>
        <row r="132">
          <cell r="A132">
            <v>296</v>
          </cell>
          <cell r="B132" t="str">
            <v>Przelewy redystrybucyjne</v>
          </cell>
        </row>
        <row r="133">
          <cell r="A133">
            <v>297</v>
          </cell>
          <cell r="B133" t="str">
            <v>Różne przelewy</v>
          </cell>
        </row>
        <row r="134">
          <cell r="A134">
            <v>298</v>
          </cell>
          <cell r="B134" t="str">
            <v>Wpływy do wyjaśnienia</v>
          </cell>
        </row>
        <row r="135">
          <cell r="A135">
            <v>299</v>
          </cell>
          <cell r="B135" t="str">
            <v>Wpłata środków finansowych z niewykorzystanych w terminie wydatków, które nie wygasają z upływem roku budżetowego</v>
          </cell>
        </row>
        <row r="136">
          <cell r="A136">
            <v>300</v>
          </cell>
          <cell r="B136" t="str">
            <v>Wpłaty od jednostek na państwowy fundusz celowy</v>
          </cell>
        </row>
        <row r="137">
          <cell r="A137">
            <v>301</v>
          </cell>
          <cell r="B137" t="str">
            <v>Wpływy z tytułu wpłat dokonywanych przez fundusze celowe do budżetu państwa</v>
          </cell>
        </row>
        <row r="138">
          <cell r="A138">
            <v>617</v>
          </cell>
          <cell r="B138" t="str">
            <v>Wpłaty od jednostek na państwowy fundusz celowy na finansowanie lub dofinansowanie zadań inwestycyjnych</v>
          </cell>
        </row>
        <row r="139">
          <cell r="A139">
            <v>618</v>
          </cell>
          <cell r="B139" t="str">
            <v>Środki na inwestycje na drogach publicznych powiatowych i wojewódzkich oraz na drogach powiatowych, wojewódzkich i krajowych w granicach miast na prawach powiatu</v>
          </cell>
        </row>
        <row r="140">
          <cell r="A140">
            <v>620</v>
          </cell>
          <cell r="B140" t="str">
            <v>Dotacje celowe w ramach programów finansowanych z udziałem środków europejskich lub płatności w ramach budżetu środków europejskich</v>
          </cell>
        </row>
        <row r="141">
          <cell r="A141">
            <v>621</v>
          </cell>
          <cell r="B141" t="str">
            <v>Dotacje celowe otrzymane z budżetu na finansowanie lub dofinansowanie kosztów realizacji inwestycji i zakupów inwestycyjnych samorządowych zakładów budżetowych</v>
          </cell>
        </row>
        <row r="142">
          <cell r="A142">
            <v>622</v>
          </cell>
          <cell r="B142" t="str">
            <v>Dotacje celowe otrzymane z budżetu na finansowanie i dofinansowanie kosztów realizacji inwestycji i zakupów inwestycyjnych innych jednostek sektora finansów publicznych</v>
          </cell>
        </row>
        <row r="143">
          <cell r="A143">
            <v>626</v>
          </cell>
          <cell r="B143" t="str">
            <v>Dotacje otrzymane z państwowych funduszy celowych na finansowanie lub dofinansowanie kosztów realizacji inwestycji i zakupów inwestycyjnych jednostek sektora finansów publicznych</v>
          </cell>
        </row>
        <row r="144">
          <cell r="A144">
            <v>628</v>
          </cell>
          <cell r="B144" t="str">
            <v>Środki otrzymane od pozostałych jednostek zaliczanych do sektora finansów publicznych na finansowanie lub dofinansowanie kosztów realizacji inwestycji i zakupów inwestycyjnych jednostek zaliczanych do sektora finansów publicznych</v>
          </cell>
        </row>
        <row r="145">
          <cell r="A145">
            <v>629</v>
          </cell>
          <cell r="B145" t="str">
            <v>Środki na dofinansowanie własnych inwestycji gmin (związków gmin), powiatów (związków powiatów), samorządów województw, pozyskane z innych źródeł</v>
          </cell>
        </row>
        <row r="146">
          <cell r="A146">
            <v>630</v>
          </cell>
          <cell r="B146" t="str">
            <v>Dotacja celowa otrzymana z tytułu pomocy finansowej udzielanej między jednostkami samorządu terytorialnego na dofinansowanie własnych zadań inwestycyjnych i zakupów inwestycyjnych</v>
          </cell>
        </row>
        <row r="147">
          <cell r="A147">
            <v>631</v>
          </cell>
          <cell r="B147" t="str">
            <v>Dotacje celowe otrzymane z budżetu państwa na inwestycje i zakupy inwestycyjne z zakresu administracji rządowej oraz innych zadań zleconych gminom ustawami</v>
          </cell>
        </row>
        <row r="148">
          <cell r="A148">
            <v>632</v>
          </cell>
          <cell r="B148" t="str">
            <v>Dotacje celowe otrzymane z budżetu państwa na inwestycje i zakupy inwestycyjne realizowane przez gminę na podstawie porozumień z organami administracji rządowej</v>
          </cell>
        </row>
        <row r="149">
          <cell r="A149">
            <v>633</v>
          </cell>
          <cell r="B149" t="str">
            <v>Dotacje celowe otrzymane z budżetu państwa na realizację inwestycji i zakupów inwestycyjnych własnych gmin (związków gmin)</v>
          </cell>
        </row>
        <row r="150">
          <cell r="A150">
            <v>641</v>
          </cell>
          <cell r="B150" t="str">
            <v>Dotacje celowe otrzymane z budżetu państwa na inwestycje i zakupy inwestycyjne z zakresu administracji rządowej oraz inne zadania zlecone ustawami realizowane przez powiat</v>
          </cell>
        </row>
        <row r="151">
          <cell r="A151">
            <v>642</v>
          </cell>
          <cell r="B151" t="str">
            <v>Dotacje celowe otrzymane z budżetu państwa na inwestycje i zakupy inwestycyjne realizowane przez powiat na podstawie porozumień z organami administracji rządowej</v>
          </cell>
        </row>
        <row r="152">
          <cell r="A152">
            <v>643</v>
          </cell>
          <cell r="B152" t="str">
            <v>Dotacje celowe otrzymane z budżetu państwa na realizację inwestycji i zakupów inwestycyjnych własnych powiatu</v>
          </cell>
        </row>
        <row r="153">
          <cell r="A153">
            <v>651</v>
          </cell>
          <cell r="B153" t="str">
            <v>Dotacje celowe otrzymane z budżetu państwa na inwestycje i zakupy inwestycyjne z zakresu administracji rządowej oraz inne zadania zlecone ustawami realizowane przez samorząd województwa</v>
          </cell>
        </row>
        <row r="154">
          <cell r="A154">
            <v>652</v>
          </cell>
          <cell r="B154" t="str">
            <v>Dotacje celowe otrzymane z budżetu państwa na inwestycje i zakupy inwestycyjne realizowane przez samorząd województwa na podstawie porozumień z organami administracji rządowej</v>
          </cell>
        </row>
        <row r="155">
          <cell r="A155">
            <v>653</v>
          </cell>
          <cell r="B155" t="str">
            <v>Dotacje celowe otrzymane z budżetu państwa na realizację inwestycji i zakupów inwestycyjnych własnych samorządu województwa</v>
          </cell>
        </row>
        <row r="156">
          <cell r="A156">
            <v>654</v>
          </cell>
          <cell r="B156" t="str">
            <v>Dotacje celowe otrzymane z budżetu państwa dla państwowej instytucji kultury na dofinansowanie zadań inwestycyjnych objętych mecenatem państwa, wykonywanych w ramach programów ministra właściwego do spraw kultury i ochrony dziedzictwa narodowego przez samorządowe instytucje kultury</v>
          </cell>
        </row>
        <row r="157">
          <cell r="A157">
            <v>655</v>
          </cell>
          <cell r="B157" t="str">
            <v>Dotacje celowe otrzymane z budżetu państwa dla państwowej instytucji kultury na dofinansowanie zadań inwestycyjnych objętych mecenatem państwa, wykonywanych w ramach programów ministra właściwego do spraw kultury i ochrony dziedzictwa narodowego przez jednostki niezaliczane do sektora finansów publicznych</v>
          </cell>
        </row>
        <row r="158">
          <cell r="A158">
            <v>656</v>
          </cell>
          <cell r="B158" t="str">
            <v>Dotacje celowe otrzymane z budżetu na finansowanie lub dofinansowanie zadań inwestycyjnych obiektów zabytkowych, wykonywanych przez jednostki zaliczane do sektora finansów publicznych</v>
          </cell>
        </row>
        <row r="159">
          <cell r="A159">
            <v>657</v>
          </cell>
          <cell r="B159" t="str">
            <v>Dotacje celowe otrzymane z budżetu na finansowanie lub dofinansowanie zadań inwestycyjnych obiektów zabytkowych, wykonywanych przez jednostki niezaliczane do sektora finansów publicznych</v>
          </cell>
        </row>
        <row r="160">
          <cell r="A160">
            <v>661</v>
          </cell>
          <cell r="B160" t="str">
            <v>Dotacje celowe otrzymane z gminy na inwestycje i zakupy inwestycyjne realizowane na podstawie porozumień (umów) między jednostkami samorządu terytorialnego</v>
          </cell>
        </row>
        <row r="161">
          <cell r="A161">
            <v>662</v>
          </cell>
          <cell r="B161" t="str">
            <v>Dotacje celowe otrzymane z powiatu na inwestycje i zakupy inwestycyjne realizowane na podstawie porozumień (umów) między jednostkami samorządu terytorialnego</v>
          </cell>
        </row>
        <row r="162">
          <cell r="A162">
            <v>663</v>
          </cell>
          <cell r="B162" t="str">
            <v>Dotacje celowe otrzymane z samorządu województwa na inwestycje i zakupy inwestycyjne realizowane na podstawie porozumień (umów) między jednostkami samorządu terytorialnego</v>
          </cell>
        </row>
        <row r="163">
          <cell r="A163">
            <v>664</v>
          </cell>
          <cell r="B163" t="str">
            <v>Dotacja celowa otrzymana przez jednostkę samorządu terytorialnego od innej jednostki samorządu terytorialnego będącej instytucją wdrażającą na inwestycje i zakupy inwestycyjne realizowane na podstawie porozumień (umów)</v>
          </cell>
        </row>
        <row r="164">
          <cell r="A164">
            <v>665</v>
          </cell>
          <cell r="B164" t="str">
            <v>Wpływy z wpłat gmin i powiatów na rzecz jednostek samorządu terytorialnego oraz związków gmin lub związków powiatów na dofinansowanie zadań inwestycyjnych i zakupów inwestycyjnych</v>
          </cell>
        </row>
        <row r="165">
          <cell r="A165">
            <v>666</v>
          </cell>
          <cell r="B165" t="str">
            <v>Wpływy ze zwrotów dotacji oraz płatności, w tym wykorzystanych niezgodnie z przeznaczeniem lub wykorzystanych z naruszeniem procedur, o których mowa w art. 184 ustawy, pobranych nienależnie lub w nadmiernej wysokości, dotyczące dochodów majątkowych</v>
          </cell>
        </row>
        <row r="166">
          <cell r="A166">
            <v>667</v>
          </cell>
          <cell r="B166" t="str">
            <v>Środki z Funduszu Promocji Kultury otrzymane przez Polski Instytut Sztuki Filmowej na realizację zadań inwestycyjnych</v>
          </cell>
        </row>
        <row r="167">
          <cell r="A167">
            <v>668</v>
          </cell>
          <cell r="B167" t="str">
            <v>Wpłata środków finansowych z niewykorzystanych w terminie wydatków, które nie wygasają z upływem roku budżetowego</v>
          </cell>
        </row>
        <row r="168">
          <cell r="A168">
            <v>802</v>
          </cell>
          <cell r="B168" t="str">
            <v>Wpływy z tytułu poręczeń i gwarancji, w tym należności uboczne</v>
          </cell>
        </row>
        <row r="169">
          <cell r="A169">
            <v>806</v>
          </cell>
          <cell r="B169" t="str">
            <v>Odsetki i opłaty od udzielonych pożyczek i kredytów zagranicznych oraz od rachunków specjalnych</v>
          </cell>
        </row>
        <row r="170">
          <cell r="A170">
            <v>807</v>
          </cell>
          <cell r="B170" t="str">
            <v>Wpłaty odsetek od podmiotów krajowych z tytułu udostępnionych kredytów zagranicznych oraz należności ubocznych z tytułu zaliczek udzielonych w latach ubiegłych</v>
          </cell>
        </row>
        <row r="171">
          <cell r="A171">
            <v>808</v>
          </cell>
          <cell r="B171" t="str">
            <v>Dochody z tytułu skarbowych papierów wartościowych, kredytów i pożyczek oraz innych instrumentów finansowych na rynku krajowym</v>
          </cell>
        </row>
        <row r="172">
          <cell r="A172">
            <v>809</v>
          </cell>
          <cell r="B172" t="str">
            <v>Dochody z tytułu skarbowych papierów wartościowych wyemitowanych za granicą</v>
          </cell>
        </row>
        <row r="173">
          <cell r="A173">
            <v>812</v>
          </cell>
          <cell r="B173" t="str">
            <v>Odsetki od pożyczek udzielonych przez jednostkę samorządu terytorialnego</v>
          </cell>
        </row>
        <row r="174">
          <cell r="A174">
            <v>849</v>
          </cell>
          <cell r="B174" t="str">
            <v>Dochody z tytułu otrzymanych z Unii Europejskiej kwot specjalnych ryczałtowych na poprawę płynności budżetowej</v>
          </cell>
        </row>
        <row r="175">
          <cell r="A175">
            <v>850</v>
          </cell>
          <cell r="B175" t="str">
            <v>Wpływy z opłat cukrowych</v>
          </cell>
        </row>
        <row r="176">
          <cell r="A176">
            <v>851</v>
          </cell>
          <cell r="B176" t="str">
            <v>Wpływy z różnych rozliczeń</v>
          </cell>
        </row>
        <row r="177">
          <cell r="A177">
            <v>852</v>
          </cell>
          <cell r="B177" t="str">
            <v>Wpłaty do budżetu państwa z Unii Europejskiej na dostosowanie granicy do traktatu z Schengen</v>
          </cell>
        </row>
        <row r="178">
          <cell r="A178">
            <v>853</v>
          </cell>
          <cell r="B178" t="str">
            <v>Środki pochodzące z budżetu Unii Europejskiej przeznaczone na finansowanie programów i projektów</v>
          </cell>
        </row>
        <row r="179">
          <cell r="A179">
            <v>854</v>
          </cell>
          <cell r="B179" t="str">
            <v>Środki pochodzące z Norweskiego Mechanizmu Finansowego, Mechanizmu Finansowego Europejskiego Obszaru Gospodarczego oraz Szwajcarsko-Polskiego Programu Współpracy</v>
          </cell>
        </row>
        <row r="180">
          <cell r="A180">
            <v>855</v>
          </cell>
          <cell r="B180" t="str">
            <v>Wpłaty dotyczące Wspólnej Polityki Rolnej i Rybackiej</v>
          </cell>
        </row>
      </sheetData>
      <sheetData sheetId="3">
        <row r="1">
          <cell r="A1">
            <v>200</v>
          </cell>
          <cell r="B1" t="str">
            <v>Dotacje celowe w ramach programów finansowanych z udziałem środków europejskich lub płatności w ramach budżetu środków europejskich</v>
          </cell>
        </row>
        <row r="2">
          <cell r="A2">
            <v>201</v>
          </cell>
          <cell r="B2" t="str">
            <v>Dotacje celowe przekazane z budżetu państwa na realizację zadań bieżących z zakresu administracji rządowej oraz innych zadań zleconych gminom (związkom gmin) ustawami</v>
          </cell>
        </row>
        <row r="3">
          <cell r="A3">
            <v>202</v>
          </cell>
          <cell r="B3" t="str">
            <v>Dotacje celowe przekazane z budżetu państwa na zadania bieżące realizowane przez gminę na podstawie porozumień z organami administracji rządowej</v>
          </cell>
        </row>
        <row r="4">
          <cell r="A4">
            <v>203</v>
          </cell>
          <cell r="B4" t="str">
            <v>Dotacje celowe przekazane z budżetu państwa na realizację własnych zadań bieżących gmin (związków gmin)</v>
          </cell>
        </row>
        <row r="5">
          <cell r="A5">
            <v>211</v>
          </cell>
          <cell r="B5" t="str">
            <v>Dotacje celowe przekazane z budżetu państwa na zadania bieżące z zakresu administracji rządowej oraz inne zadania zlecone ustawami realizowane przez powiat</v>
          </cell>
        </row>
        <row r="6">
          <cell r="A6">
            <v>212</v>
          </cell>
          <cell r="B6" t="str">
            <v>Dotacje celowe przekazane z budżetu państwa na zadania bieżące realizowane przez powiat na podstawie porozumień z organami administracji rządowej</v>
          </cell>
        </row>
        <row r="7">
          <cell r="A7">
            <v>213</v>
          </cell>
          <cell r="B7" t="str">
            <v>Dotacje celowe przekazane z budżetu państwa na realizację bieżących zadań własnych powiatu</v>
          </cell>
        </row>
        <row r="8">
          <cell r="A8">
            <v>221</v>
          </cell>
          <cell r="B8" t="str">
            <v>Dotacje celowe przekazane z budżetu państwa na zadania bieżące z zakresu administracji rządowej oraz inne zadania zlecone ustawami realizowane przez samorząd województwa</v>
          </cell>
        </row>
        <row r="9">
          <cell r="A9">
            <v>222</v>
          </cell>
          <cell r="B9" t="str">
            <v>Dotacje celowe przekazane z budżetu państwa na zadania bieżące realizowane przez samorząd województwa na podstawie porozumień z organami administracji rządowej</v>
          </cell>
        </row>
        <row r="10">
          <cell r="A10">
            <v>223</v>
          </cell>
          <cell r="B10" t="str">
            <v>Dotacje celowe przekazane z budżetu państwa na realizację bieżących zadań własnych samorządu województwa</v>
          </cell>
        </row>
        <row r="11">
          <cell r="A11">
            <v>224</v>
          </cell>
          <cell r="B11" t="str">
            <v>Dotacje celowe przekazane z budżetu państwa dla państwowej instytucji kultury na dofinansowanie zadań bieżących objętych mecenatem państwa, wykonywanych w ramach programów ministra właściwego do spraw kultury i ochrony dziedzictwa narodowego przez samorządowe instytucje kultury</v>
          </cell>
        </row>
        <row r="12">
          <cell r="A12">
            <v>225</v>
          </cell>
          <cell r="B12" t="str">
            <v>Dotacje celowe przekazane z budżetu państwa dla państwowej instytucji kultury na dofinansowanie zadań bieżących objętych mecenatem państwa, wykonywanych w ramach programów ministra właściwego do spraw kultury i ochrony dziedzictwa narodowego przez jednostki niezaliczane do sektora finansów publicznych</v>
          </cell>
        </row>
        <row r="13">
          <cell r="A13">
            <v>226</v>
          </cell>
          <cell r="B13" t="str">
            <v>Dotacja podmiotowa z budżetu dla uczelni niepublicznej lub prowadzącej studia doktoranckie jednostki naukowej na pozostałe zadania</v>
          </cell>
        </row>
        <row r="14">
          <cell r="A14">
            <v>227</v>
          </cell>
          <cell r="B14" t="str">
            <v>Dotacja podmiotowa z budżetu dla uczelni publicznej lub prowadzącej studia doktoranckie jednostki naukowej na pozostałe zadania</v>
          </cell>
        </row>
        <row r="15">
          <cell r="A15">
            <v>228</v>
          </cell>
          <cell r="B15" t="str">
            <v>Dotacja z budżetu dla instytucji gospodarki budżetowej na pierwsze wyposażenie w środki obrotowe</v>
          </cell>
        </row>
        <row r="16">
          <cell r="A16">
            <v>229</v>
          </cell>
          <cell r="B16" t="str">
            <v>Wpłata do budżetu nadwyżki środków finansowych przez agencję wykonawczą</v>
          </cell>
        </row>
        <row r="17">
          <cell r="A17">
            <v>231</v>
          </cell>
          <cell r="B17" t="str">
            <v>Dotacje celowe przekazane gminie na zadania bieżące realizowane na podstawie porozumień (umów) między jednostkami samorządu terytorialnego</v>
          </cell>
        </row>
        <row r="18">
          <cell r="A18">
            <v>232</v>
          </cell>
          <cell r="B18" t="str">
            <v>Dotacje celowe przekazane dla powiatu na zadania bieżące realizowane na podstawie porozumień (umów) między jednostkami samorządu terytorialnego</v>
          </cell>
        </row>
        <row r="19">
          <cell r="A19">
            <v>233</v>
          </cell>
          <cell r="B19" t="str">
            <v>Dotacje celowe przekazane do samorządu województwa na zadania bieżące realizowane na podstawie porozumień (umów) między jednostkami samorządu terytorialnego</v>
          </cell>
        </row>
        <row r="20">
          <cell r="A20">
            <v>236</v>
          </cell>
          <cell r="B20" t="str">
            <v>Dotacje celowe z budżetu jednostki samorządu terytorialnego, udzielone w trybie art. 221 ustawy, na finansowanie lub dofinansowanie zadań zleconych do realizacji organizacjom prowadzącym działalność pożytku publicznego</v>
          </cell>
        </row>
        <row r="21">
          <cell r="A21">
            <v>237</v>
          </cell>
          <cell r="B21" t="str">
            <v>Wpłata do budżetu nadwyżki środków obrotowych przez samorządowy zakład budżetowy</v>
          </cell>
        </row>
        <row r="22">
          <cell r="A22">
            <v>239</v>
          </cell>
          <cell r="B22" t="str">
            <v>Wpłata do budżetu zysku przez instytucję gospodarki budżetowej</v>
          </cell>
        </row>
        <row r="23">
          <cell r="A23">
            <v>240</v>
          </cell>
          <cell r="B23" t="str">
            <v>Wpłata do budżetu pozostałości środków finansowych gromadzonych na wydzielonym rachunku jednostki budżetowej</v>
          </cell>
        </row>
        <row r="24">
          <cell r="A24">
            <v>241</v>
          </cell>
          <cell r="B24" t="str">
            <v>Dotacja z budżetu jednostki samorządu terytorialnego dla samorządowego zakładu budżetowego na pierwsze wyposażenie w środki obrotowe</v>
          </cell>
        </row>
        <row r="25">
          <cell r="A25">
            <v>243</v>
          </cell>
          <cell r="B25" t="str">
            <v>Dotacja z budżetu dla państwowego funduszu celowego</v>
          </cell>
        </row>
        <row r="26">
          <cell r="A26">
            <v>244</v>
          </cell>
          <cell r="B26" t="str">
            <v>Dotacje przekazane z państwowych funduszy celowych na realizację zadań bieżących dla jednostek sektora finansów publicznych</v>
          </cell>
        </row>
        <row r="27">
          <cell r="A27">
            <v>245</v>
          </cell>
          <cell r="B27" t="str">
            <v>Dotacje przekazane z państwowych funduszy celowych na realizację zadań bieżących dla jednostek niezaliczanych do sektora finansów publicznych</v>
          </cell>
        </row>
        <row r="28">
          <cell r="A28">
            <v>246</v>
          </cell>
          <cell r="B28" t="str">
            <v>Środki przekazane przez pozostałe jednostki zaliczane do sektora finansów publicznych na realizację zadań bieżących dla jednostek zaliczanych do sektora finansów publicznych</v>
          </cell>
        </row>
        <row r="29">
          <cell r="A29">
            <v>247</v>
          </cell>
          <cell r="B29" t="str">
            <v>Środki przekazane przez pozostałe jednostki zaliczane do sektora finansów publicznych na realizację zadań bieżących dla jednostek niezaliczanych do sektora finansów publicznych</v>
          </cell>
        </row>
        <row r="30">
          <cell r="A30">
            <v>248</v>
          </cell>
          <cell r="B30" t="str">
            <v>Dotacja podmiotowa z budżetu dla samorządowej instytucji kultury</v>
          </cell>
        </row>
        <row r="31">
          <cell r="A31">
            <v>249</v>
          </cell>
          <cell r="B31" t="str">
            <v>Dotacja podmiotowa z budżetu dla samodzielnego publicznego zakładu opieki zdrowotnej utworzonego przez organ administracji rządowej lub państwową uczelnię</v>
          </cell>
        </row>
        <row r="32">
          <cell r="A32">
            <v>250</v>
          </cell>
          <cell r="B32" t="str">
            <v>Dotacja podmiotowa z budżetu dla uczelni niepublicznej na zadania, o których mowa w art. 94 ust. 1 pkt 1 ustawy z dnia 27 lipca 2005 r. - Prawo o szkolnictwie wyższym</v>
          </cell>
        </row>
        <row r="33">
          <cell r="A33">
            <v>251</v>
          </cell>
          <cell r="B33" t="str">
            <v>Dotacja podmiotowa z budżetu dla samorządowego zakładu budżetowego</v>
          </cell>
        </row>
        <row r="34">
          <cell r="A34">
            <v>252</v>
          </cell>
          <cell r="B34" t="str">
            <v>Dotacja podmiotowa z budżetu dla uczelni publicznej na zadania, o których mowa w art. 94 ust. 1 pkt 1 ustawy z dnia 27 lipca 2005 r. - Prawo o szkolnictwie wyższym</v>
          </cell>
        </row>
        <row r="35">
          <cell r="A35">
            <v>253</v>
          </cell>
          <cell r="B35" t="str">
            <v>Dotacja podmiotowa z budżetu dla jednostek naukowych</v>
          </cell>
        </row>
        <row r="36">
          <cell r="A36">
            <v>254</v>
          </cell>
          <cell r="B36" t="str">
            <v>Dotacja podmiotowa z budżetu dla niepublicznej jednostki systemu oświaty</v>
          </cell>
        </row>
        <row r="37">
          <cell r="A37">
            <v>255</v>
          </cell>
          <cell r="B37" t="str">
            <v>Dotacja podmiotowa z budżetu dla państwowej instytucji kultury</v>
          </cell>
        </row>
        <row r="38">
          <cell r="A38">
            <v>256</v>
          </cell>
          <cell r="B38" t="str">
            <v>Dotacja podmiotowa z budżetu dla samodzielnego publicznego zakładu opieki zdrowotnej utworzonego przez jednostkę samorządu terytorialnego</v>
          </cell>
        </row>
        <row r="39">
          <cell r="A39">
            <v>257</v>
          </cell>
          <cell r="B39" t="str">
            <v>Dotacja podmiotowa z budżetu dla pozostałych jednostek sektora finansów publicznych</v>
          </cell>
        </row>
        <row r="40">
          <cell r="A40">
            <v>258</v>
          </cell>
          <cell r="B40" t="str">
            <v>Dotacja podmiotowa z budżetu dla jednostek niezaliczanych do sektora finansów publicznych</v>
          </cell>
        </row>
        <row r="41">
          <cell r="A41">
            <v>259</v>
          </cell>
          <cell r="B41" t="str">
            <v>Dotacja podmiotowa z budżetu dla publicznej jednostki systemu oświaty prowadzonej przez osobę prawną inną niż jednostka samorządu terytorialnego lub przez osobę fizyczną</v>
          </cell>
        </row>
        <row r="42">
          <cell r="A42">
            <v>261</v>
          </cell>
          <cell r="B42" t="str">
            <v>Środki przekazane przez Narodowy Fundusz Ochrony Środowiska i Gospodarki Wodnej na finansowanie funkcjonowania systemu handlu uprawnieniami do emisji</v>
          </cell>
        </row>
        <row r="43">
          <cell r="A43">
            <v>262</v>
          </cell>
          <cell r="B43" t="str">
            <v>Dotacja przedmiotowa z budżetu dla pozostałych jednostek sektora finansów publicznych</v>
          </cell>
        </row>
        <row r="44">
          <cell r="A44">
            <v>263</v>
          </cell>
          <cell r="B44" t="str">
            <v>Dotacja przedmiotowa z budżetu dla jednostek niezaliczanych do sektora finansów publicznych</v>
          </cell>
        </row>
        <row r="45">
          <cell r="A45">
            <v>264</v>
          </cell>
          <cell r="B45" t="str">
            <v>Dotacja celowa przekazana z budżetu jednostki samorządu terytorialnego dla samorządowego zakładu budżetowego na zadania bieżące</v>
          </cell>
        </row>
        <row r="46">
          <cell r="A46">
            <v>265</v>
          </cell>
          <cell r="B46" t="str">
            <v>Dotacja przedmiotowa z budżetu dla samorządowego zakładu budżetowego</v>
          </cell>
        </row>
        <row r="47">
          <cell r="A47">
            <v>268</v>
          </cell>
          <cell r="B47" t="str">
            <v>Rekompensaty utraconych dochodów w podatkach i opłatach lokalnych</v>
          </cell>
        </row>
        <row r="48">
          <cell r="A48">
            <v>269</v>
          </cell>
          <cell r="B48" t="str">
            <v>Środki Funduszu Pracy przekazane powiatom z przeznaczeniem na finansowanie kosztów wynagrodzenia i składek na ubezpieczenia społeczne pracowników powiatowego urzędu pracy</v>
          </cell>
        </row>
        <row r="49">
          <cell r="A49">
            <v>270</v>
          </cell>
          <cell r="B49" t="str">
            <v>Subwencje dla partii politycznych</v>
          </cell>
        </row>
        <row r="50">
          <cell r="A50">
            <v>271</v>
          </cell>
          <cell r="B50" t="str">
            <v>Dotacja celowa na pomoc finansową udzielaną między jednostkami samorządu terytorialnego na dofinansowanie własnych zadań bieżących</v>
          </cell>
        </row>
        <row r="51">
          <cell r="A51">
            <v>272</v>
          </cell>
          <cell r="B51" t="str">
            <v>Dotacje celowe z budżetu na finansowanie lub dofinansowanie prac remontowych i konserwatorskich obiektów zabytkowych przekazane jednostkom niezaliczanym do sektora finansów publicznych</v>
          </cell>
        </row>
        <row r="52">
          <cell r="A52">
            <v>273</v>
          </cell>
          <cell r="B52" t="str">
            <v>Dotacje celowe z budżetu na finansowanie lub dofinansowanie prac remontowych i konserwatorskich obiektów zabytkowych, przekazane jednostkom zaliczanym do sektora finansów publicznych</v>
          </cell>
        </row>
        <row r="53">
          <cell r="A53">
            <v>274</v>
          </cell>
          <cell r="B53" t="str">
            <v>Pomoc zagraniczna</v>
          </cell>
        </row>
        <row r="54">
          <cell r="A54">
            <v>275</v>
          </cell>
          <cell r="B54" t="str">
            <v>Środki na uzupełnienie dochodów gmin</v>
          </cell>
        </row>
        <row r="55">
          <cell r="A55">
            <v>276</v>
          </cell>
          <cell r="B55" t="str">
            <v>Środki na uzupełnienie dochodów powiatów</v>
          </cell>
        </row>
        <row r="56">
          <cell r="A56">
            <v>277</v>
          </cell>
          <cell r="B56" t="str">
            <v>Środki na uzupełnienie dochodów województw</v>
          </cell>
        </row>
        <row r="57">
          <cell r="A57">
            <v>279</v>
          </cell>
          <cell r="B57" t="str">
            <v>Środki na utrzymanie rzecznych przepraw promowych oraz na remonty, utrzymanie, ochronę i zarządzanie drogami krajowymi i wojewódzkimi w granicach miast na prawach powiatu</v>
          </cell>
        </row>
        <row r="58">
          <cell r="A58">
            <v>280</v>
          </cell>
          <cell r="B58" t="str">
            <v>Dotacja celowa z budżetu dla pozostałych jednostek zaliczanych do sektora finansów publicznych</v>
          </cell>
        </row>
        <row r="59">
          <cell r="A59">
            <v>281</v>
          </cell>
          <cell r="B59" t="str">
            <v>Dotacja celowa z budżetu na finansowanie lub dofinansowanie zadań zleconych do realizacji fundacjom</v>
          </cell>
        </row>
        <row r="60">
          <cell r="A60">
            <v>282</v>
          </cell>
          <cell r="B60" t="str">
            <v>Dotacja celowa z budżetu na finansowanie lub dofinansowanie zadań zleconych do realizacji stowarzyszeniom</v>
          </cell>
        </row>
        <row r="61">
          <cell r="A61">
            <v>283</v>
          </cell>
          <cell r="B61" t="str">
            <v>Dotacja celowa z budżetu na finansowanie lub dofinansowanie zadań zleconych do realizacji pozostałym jednostkom niezaliczanym do sektora finansów publicznych</v>
          </cell>
        </row>
        <row r="62">
          <cell r="A62">
            <v>284</v>
          </cell>
          <cell r="B62" t="str">
            <v>Dotacja celowa z budżetu państwa na finansowanie lub dofinansowanie ustawowo określonych zadań bieżących realizowanych przez pozostałe jednostki sektora finansów publicznych</v>
          </cell>
        </row>
        <row r="63">
          <cell r="A63">
            <v>285</v>
          </cell>
          <cell r="B63" t="str">
            <v>Wpłaty gmin na rzecz izb rolniczych w wysokości 2 % uzyskanych wpływów z podatku rolnego</v>
          </cell>
        </row>
        <row r="64">
          <cell r="A64">
            <v>286</v>
          </cell>
          <cell r="B64" t="str">
            <v>Dotacja z budżetu państwa stanowiąca zwrot kosztów obsługi świadczeń zleconych do wypłaty Zakładowi Ubezpieczeń Społecznych i Kasie Rolniczego Ubezpieczenia Społecznego oraz dotacja dla Funduszu Kościelnego</v>
          </cell>
        </row>
        <row r="65">
          <cell r="A65">
            <v>287</v>
          </cell>
          <cell r="B65" t="str">
            <v>Dotacja z budżetu państwa dla gmin uzdrowiskowych</v>
          </cell>
        </row>
        <row r="66">
          <cell r="A66">
            <v>288</v>
          </cell>
          <cell r="B66" t="str">
            <v>Dotacja celowa przekazana jednostce samorządu terytorialnego przez inną jednostkę samorządu terytorialnego będącą instytucją wdrażającą na zadania bieżące realizowane na podstawie porozumień (umów)</v>
          </cell>
        </row>
        <row r="67">
          <cell r="A67">
            <v>289</v>
          </cell>
          <cell r="B67" t="str">
            <v>Środki Funduszu Promocji Kultury przekazane Polskiemu Instytutowi Sztuki Filmowej na realizację zadań bieżących</v>
          </cell>
        </row>
        <row r="68">
          <cell r="A68">
            <v>290</v>
          </cell>
          <cell r="B68" t="str">
            <v>Wpłaty gmin i powiatów na rzecz innych jednostek samorządu terytorialnego oraz związków gmin lub związków powiatów na dofinansowanie zadań bieżących</v>
          </cell>
        </row>
        <row r="69">
          <cell r="A69">
            <v>291</v>
          </cell>
          <cell r="B69" t="str">
            <v>Zwrot dotacji oraz płatności, w tym wykorzystanych niezgodnie z przeznaczeniem lub wykorzystanych z naruszeniem procedur, o których mowa w art. 184 ustawy, pobranych nienależnie lub w nadmiernej wysokości</v>
          </cell>
        </row>
        <row r="70">
          <cell r="A70">
            <v>292</v>
          </cell>
          <cell r="B70" t="str">
            <v>Subwencje ogólne z budżetu państwa</v>
          </cell>
        </row>
        <row r="71">
          <cell r="A71">
            <v>293</v>
          </cell>
          <cell r="B71" t="str">
            <v>Wpłaty jednostek samorządu terytorialnego do budżetu państwa</v>
          </cell>
        </row>
        <row r="72">
          <cell r="A72">
            <v>294</v>
          </cell>
          <cell r="B72" t="str">
            <v>Zwrot do budżetu państwa nienależnie pobranej subwencji ogólnej za lata poprzednie</v>
          </cell>
        </row>
        <row r="73">
          <cell r="A73">
            <v>296</v>
          </cell>
          <cell r="B73" t="str">
            <v>Przelewy redystrybucyjne</v>
          </cell>
        </row>
        <row r="74">
          <cell r="A74">
            <v>297</v>
          </cell>
          <cell r="B74" t="str">
            <v>Różne przelewy</v>
          </cell>
        </row>
        <row r="75">
          <cell r="A75">
            <v>298</v>
          </cell>
          <cell r="B75" t="str">
            <v>Pozostałe rozliczenia z bankami</v>
          </cell>
        </row>
        <row r="76">
          <cell r="A76">
            <v>300</v>
          </cell>
          <cell r="B76" t="str">
            <v>Wpłaty jednostek na państwowy fundusz celowy</v>
          </cell>
        </row>
        <row r="77">
          <cell r="A77">
            <v>301</v>
          </cell>
          <cell r="B77" t="str">
            <v>Wpłaty dokonywane przez fundusze celowe do budżetu państwa</v>
          </cell>
        </row>
        <row r="78">
          <cell r="A78">
            <v>302</v>
          </cell>
          <cell r="B78" t="str">
            <v>Wydatki osobowe niezaliczone do wynagrodzeń</v>
          </cell>
        </row>
        <row r="79">
          <cell r="A79">
            <v>303</v>
          </cell>
          <cell r="B79" t="str">
            <v>Różne wydatki na rzecz osób fizycznych</v>
          </cell>
        </row>
        <row r="80">
          <cell r="A80">
            <v>304</v>
          </cell>
          <cell r="B80" t="str">
            <v>Nagrody o charakterze szczególnym niezaliczone do wynagrodzeń</v>
          </cell>
        </row>
        <row r="81">
          <cell r="A81">
            <v>305</v>
          </cell>
          <cell r="B81" t="str">
            <v>Zasądzone renty</v>
          </cell>
        </row>
        <row r="82">
          <cell r="A82">
            <v>307</v>
          </cell>
          <cell r="B82" t="str">
            <v>Wydatki osobowe niezaliczone do uposażeń wypłacane żołnierzom i funkcjonariuszom</v>
          </cell>
        </row>
        <row r="83">
          <cell r="A83">
            <v>311</v>
          </cell>
          <cell r="B83" t="str">
            <v>Świadczenia społeczne</v>
          </cell>
        </row>
        <row r="84">
          <cell r="A84">
            <v>321</v>
          </cell>
          <cell r="B84" t="str">
            <v>Stypendia i zasiłki dla studentów</v>
          </cell>
        </row>
        <row r="85">
          <cell r="A85">
            <v>323</v>
          </cell>
          <cell r="B85" t="str">
            <v>Dopłaty do Funduszu Pożyczek i Kredytów Studenckich</v>
          </cell>
        </row>
        <row r="86">
          <cell r="A86">
            <v>324</v>
          </cell>
          <cell r="B86" t="str">
            <v>Stypendia dla uczniów</v>
          </cell>
        </row>
        <row r="87">
          <cell r="A87">
            <v>325</v>
          </cell>
          <cell r="B87" t="str">
            <v>Stypendia różne</v>
          </cell>
        </row>
        <row r="88">
          <cell r="A88">
            <v>326</v>
          </cell>
          <cell r="B88" t="str">
            <v>Inne formy pomocy dla uczniów</v>
          </cell>
        </row>
        <row r="89">
          <cell r="A89">
            <v>401</v>
          </cell>
          <cell r="B89" t="str">
            <v>Wynagrodzenia osobowe pracowników</v>
          </cell>
        </row>
        <row r="90">
          <cell r="A90">
            <v>402</v>
          </cell>
          <cell r="B90" t="str">
            <v>Wynagrodzenia osobowe członków korpusu służby cywilnej</v>
          </cell>
        </row>
        <row r="91">
          <cell r="A91">
            <v>403</v>
          </cell>
          <cell r="B91" t="str">
            <v>Wynagrodzenia osobowe sędziów i prokuratorów oraz asesorów i aplikantów</v>
          </cell>
        </row>
        <row r="92">
          <cell r="A92">
            <v>404</v>
          </cell>
          <cell r="B92" t="str">
            <v>Dodatkowe wynagrodzenie roczne</v>
          </cell>
        </row>
        <row r="93">
          <cell r="A93">
            <v>405</v>
          </cell>
          <cell r="B93" t="str">
            <v>Uposażenia żołnierzy zawodowych i nadterminowych oraz funkcjonariuszy</v>
          </cell>
        </row>
        <row r="94">
          <cell r="A94">
            <v>406</v>
          </cell>
          <cell r="B94" t="str">
            <v>Pozostałe należności żołnierzy zawodowych i nadterminowych oraz funkcjonariuszy</v>
          </cell>
        </row>
        <row r="95">
          <cell r="A95">
            <v>407</v>
          </cell>
          <cell r="B95" t="str">
            <v>Dodatkowe uposażenie roczne dla żołnierzy zawodowych oraz nagrody roczne dla funkcjonariuszy</v>
          </cell>
        </row>
        <row r="96">
          <cell r="A96">
            <v>408</v>
          </cell>
          <cell r="B96" t="str">
            <v>Uposażenia i świadczenia pieniężne wypłacane przez okres roku żołnierzom i funkcjonariuszom zwolnionym ze służby</v>
          </cell>
        </row>
        <row r="97">
          <cell r="A97">
            <v>409</v>
          </cell>
          <cell r="B97" t="str">
            <v>Honoraria</v>
          </cell>
        </row>
        <row r="98">
          <cell r="A98">
            <v>410</v>
          </cell>
          <cell r="B98" t="str">
            <v>Wynagrodzenia agencyjno-prowizyjne</v>
          </cell>
        </row>
        <row r="99">
          <cell r="A99">
            <v>411</v>
          </cell>
          <cell r="B99" t="str">
            <v>Składki na ubezpieczenia społeczne</v>
          </cell>
        </row>
        <row r="100">
          <cell r="A100">
            <v>412</v>
          </cell>
          <cell r="B100" t="str">
            <v>Składki na Fundusz Pracy</v>
          </cell>
        </row>
        <row r="101">
          <cell r="A101">
            <v>413</v>
          </cell>
          <cell r="B101" t="str">
            <v>Składki na ubezpieczenie zdrowotne</v>
          </cell>
        </row>
        <row r="102">
          <cell r="A102">
            <v>414</v>
          </cell>
          <cell r="B102" t="str">
            <v>Wpłaty na Państwowy Fundusz Rehabilitacji Osób Niepełnosprawnych</v>
          </cell>
        </row>
        <row r="103">
          <cell r="A103">
            <v>415</v>
          </cell>
          <cell r="B103" t="str">
            <v>Dopłaty w spółkach prawa handlowego</v>
          </cell>
        </row>
        <row r="104">
          <cell r="A104">
            <v>416</v>
          </cell>
          <cell r="B104" t="str">
            <v>Pokrycie ujemnego wyniku finansowego i przejętych zobowiązań po likwidowanych i przekształcanych jednostkach zaliczanych do sektora finansów publicznych</v>
          </cell>
        </row>
        <row r="105">
          <cell r="A105">
            <v>417</v>
          </cell>
          <cell r="B105" t="str">
            <v>Wynagrodzenia bezosobowe</v>
          </cell>
        </row>
        <row r="106">
          <cell r="A106">
            <v>418</v>
          </cell>
          <cell r="B106" t="str">
            <v>Równoważniki pieniężne i ekwiwalenty dla żołnierzy i funkcjonariuszy</v>
          </cell>
        </row>
        <row r="107">
          <cell r="A107">
            <v>420</v>
          </cell>
          <cell r="B107" t="str">
            <v>Fundusz operacyjny</v>
          </cell>
        </row>
        <row r="108">
          <cell r="A108">
            <v>421</v>
          </cell>
          <cell r="B108" t="str">
            <v>Zakup materiałów i wyposażenia</v>
          </cell>
        </row>
        <row r="109">
          <cell r="A109">
            <v>422</v>
          </cell>
          <cell r="B109" t="str">
            <v>Paragraf ten obejmuje pełne wydatki na zakup produktów żywnościowych, w szczególności dla osób korzystających z internatów i stołówek, dla dzieci w żłobkach, klubach dziecięcych, u dziennych opiekunów i w przedszkolach, chorych w szpitalach, krwiodawców, podopiecznych w zakładach opiekuńczych, wychowanków zakładów poprawczych i schronisk dla nieletnich, uczestników obozów, więźniów, żołnierzy. Opłaty za wyżywienie obejmują odpowiednie podziałki dochodów. Paragraf ten obejmuje także wydatki na zakup i utrzymanie inwentarza żywego przeznaczonego do uboju na własne potrzeby wymienionych zakładów.</v>
          </cell>
        </row>
        <row r="110">
          <cell r="A110">
            <v>423</v>
          </cell>
          <cell r="B110" t="str">
            <v>Zakup leków, wyrobów medycznych i produktów biobójczych</v>
          </cell>
        </row>
        <row r="111">
          <cell r="A111">
            <v>424</v>
          </cell>
          <cell r="B111" t="str">
            <v>Zakup pomocy naukowych, dydaktycznych i książek</v>
          </cell>
        </row>
        <row r="112">
          <cell r="A112">
            <v>425</v>
          </cell>
          <cell r="B112" t="str">
            <v>Zakup sprzętu i uzbrojenia</v>
          </cell>
        </row>
        <row r="113">
          <cell r="A113">
            <v>426</v>
          </cell>
          <cell r="B113" t="str">
            <v>Zakup energii</v>
          </cell>
        </row>
        <row r="114">
          <cell r="A114">
            <v>427</v>
          </cell>
          <cell r="B114" t="str">
            <v>Zakup usług remontowych</v>
          </cell>
        </row>
        <row r="115">
          <cell r="A115">
            <v>428</v>
          </cell>
          <cell r="B115" t="str">
            <v>Zakup usług zdrowotnych</v>
          </cell>
        </row>
        <row r="116">
          <cell r="A116">
            <v>429</v>
          </cell>
          <cell r="B116" t="str">
            <v>Zakup świadczeń zdrowotnych dla osób nieobjętych obowiązkiem ubezpieczenia zdrowotnego</v>
          </cell>
        </row>
        <row r="117">
          <cell r="A117">
            <v>430</v>
          </cell>
          <cell r="B117" t="str">
            <v>Zakup usług pozostałych</v>
          </cell>
        </row>
        <row r="118">
          <cell r="A118">
            <v>432</v>
          </cell>
          <cell r="B118" t="str">
            <v>Staże i specjalizacje medyczne</v>
          </cell>
        </row>
        <row r="119">
          <cell r="A119">
            <v>433</v>
          </cell>
          <cell r="B119" t="str">
            <v>Zakup usług przez jednostki samorządu terytorialnego od innych jednostek samorządu terytorialnego</v>
          </cell>
        </row>
        <row r="120">
          <cell r="A120">
            <v>434</v>
          </cell>
          <cell r="B120" t="str">
            <v>Zakup usług remontowo-konserwatorskich dotyczących obiektów zabytkowych będących w użytkowaniu jednostek budżetowych</v>
          </cell>
        </row>
        <row r="121">
          <cell r="A121">
            <v>435</v>
          </cell>
          <cell r="B121" t="str">
            <v>Zakup usług dostępu do sieci Internet</v>
          </cell>
        </row>
        <row r="122">
          <cell r="A122">
            <v>436</v>
          </cell>
          <cell r="B122" t="str">
            <v>Opłaty z tytułu zakupu usług telekomunikacyjnych świadczonych w ruchomej publicznej sieci telefonicznej</v>
          </cell>
        </row>
        <row r="123">
          <cell r="A123">
            <v>437</v>
          </cell>
          <cell r="B123" t="str">
            <v>Opłaty z tytułu zakupu usług telekomunikacyjnych świadczonych w stacjonarnej publicznej sieci telefonicznej</v>
          </cell>
        </row>
        <row r="124">
          <cell r="A124">
            <v>438</v>
          </cell>
          <cell r="B124" t="str">
            <v>Zakup usług obejmujących tłumaczenia</v>
          </cell>
        </row>
        <row r="125">
          <cell r="A125">
            <v>439</v>
          </cell>
          <cell r="B125" t="str">
            <v>Zakup usług obejmujących wykonanie ekspertyz, analiz i opinii</v>
          </cell>
        </row>
        <row r="126">
          <cell r="A126">
            <v>440</v>
          </cell>
          <cell r="B126" t="str">
            <v>Opłaty za administrowanie i czynsze za budynki, lokale i pomieszczenia garażowe</v>
          </cell>
        </row>
        <row r="127">
          <cell r="A127">
            <v>441</v>
          </cell>
          <cell r="B127" t="str">
            <v>Podróże służbowe krajowe</v>
          </cell>
        </row>
        <row r="128">
          <cell r="A128">
            <v>442</v>
          </cell>
          <cell r="B128" t="str">
            <v>Podróże służbowe zagraniczne</v>
          </cell>
        </row>
        <row r="129">
          <cell r="A129">
            <v>443</v>
          </cell>
          <cell r="B129" t="str">
            <v>Różne opłaty i składki</v>
          </cell>
        </row>
        <row r="130">
          <cell r="A130">
            <v>444</v>
          </cell>
          <cell r="B130" t="str">
            <v>Odpisy na zakładowy fundusz świadczeń socjalnych</v>
          </cell>
        </row>
        <row r="131">
          <cell r="A131">
            <v>445</v>
          </cell>
          <cell r="B131" t="str">
            <v>Udzielone pożyczki na zaspokojenie potrzeb mieszkaniowych sędziów i prokuratorów</v>
          </cell>
        </row>
        <row r="132">
          <cell r="A132">
            <v>446</v>
          </cell>
          <cell r="B132" t="str">
            <v>Podatek dochodowy od osób prawnych</v>
          </cell>
        </row>
        <row r="133">
          <cell r="A133">
            <v>447</v>
          </cell>
          <cell r="B133" t="str">
            <v>Cła</v>
          </cell>
        </row>
        <row r="134">
          <cell r="A134">
            <v>448</v>
          </cell>
          <cell r="B134" t="str">
            <v>Podatek od nieruchomości</v>
          </cell>
        </row>
        <row r="135">
          <cell r="A135">
            <v>449</v>
          </cell>
          <cell r="B135" t="str">
            <v>Pozostałe podatki na rzecz budżetu państwa</v>
          </cell>
        </row>
        <row r="136">
          <cell r="A136">
            <v>450</v>
          </cell>
          <cell r="B136" t="str">
            <v>Pozostałe podatki na rzecz budżetów jednostek samorządu terytorialnego</v>
          </cell>
        </row>
        <row r="137">
          <cell r="A137">
            <v>451</v>
          </cell>
          <cell r="B137" t="str">
            <v>Opłaty na rzecz budżetu państwa</v>
          </cell>
        </row>
        <row r="138">
          <cell r="A138">
            <v>452</v>
          </cell>
          <cell r="B138" t="str">
            <v>Opłaty na rzecz budżetów jednostek samorządu terytorialnego</v>
          </cell>
        </row>
        <row r="139">
          <cell r="A139">
            <v>453</v>
          </cell>
          <cell r="B139" t="str">
            <v>Podatek od towarów i usług (VAT)</v>
          </cell>
        </row>
        <row r="140">
          <cell r="A140">
            <v>454</v>
          </cell>
          <cell r="B140" t="str">
            <v>Składki do organizacji międzynarodowych</v>
          </cell>
        </row>
        <row r="141">
          <cell r="A141">
            <v>455</v>
          </cell>
          <cell r="B141" t="str">
            <v>Szkolenia członków korpusu służby cywilnej</v>
          </cell>
        </row>
        <row r="142">
          <cell r="A142">
            <v>456</v>
          </cell>
          <cell r="B142" t="str">
            <v>Odsetki od dotacji oraz płatności: wykorzystanych niezgodnie z przeznaczeniem lub wykorzystanych z naruszeniem procedur, o których mowa w art. 184 ustawy, pobranych nienależnie lub w nadmiernej wysokości</v>
          </cell>
        </row>
        <row r="143">
          <cell r="A143">
            <v>457</v>
          </cell>
          <cell r="B143" t="str">
            <v>Odsetki od nieterminowych wpłat z tytułu pozostałych podatków i opłat</v>
          </cell>
        </row>
        <row r="144">
          <cell r="A144">
            <v>458</v>
          </cell>
          <cell r="B144" t="str">
            <v>Pozostałe odsetki</v>
          </cell>
        </row>
        <row r="145">
          <cell r="A145">
            <v>459</v>
          </cell>
          <cell r="B145" t="str">
            <v>Kary i odszkodowania wypłacane na rzecz osób fizycznych</v>
          </cell>
        </row>
        <row r="146">
          <cell r="A146">
            <v>460</v>
          </cell>
          <cell r="B146" t="str">
            <v>Kary i odszkodowania wypłacane na rzecz osób prawnych i innych jednostek organizacyjnych</v>
          </cell>
        </row>
        <row r="147">
          <cell r="A147">
            <v>461</v>
          </cell>
          <cell r="B147" t="str">
            <v>Koszty postępowania sądowego i prokuratorskiego</v>
          </cell>
        </row>
        <row r="148">
          <cell r="A148">
            <v>462</v>
          </cell>
          <cell r="B148" t="str">
            <v>Umorzenie należności agencji płatniczych</v>
          </cell>
        </row>
        <row r="149">
          <cell r="A149">
            <v>463</v>
          </cell>
          <cell r="B149" t="str">
            <v>Rozliczenie wydatków agencji płatniczych związanych z interwencją rynkową w ramach Wspólnej Polityki Rolnej</v>
          </cell>
        </row>
        <row r="150">
          <cell r="A150">
            <v>464</v>
          </cell>
          <cell r="B150" t="str">
            <v>Wydatki egzekucyjne poniesione w postępowaniu egzekucyjnym wszczętym i prowadzonym na poczet należności objętych wnioskiem obcego państwa, nieściągnięte od zobowiązanego</v>
          </cell>
        </row>
        <row r="151">
          <cell r="A151">
            <v>465</v>
          </cell>
          <cell r="B151" t="str">
            <v>Odsetki od nieterminowych wpłat podatku dochodowego od osób prawnych</v>
          </cell>
        </row>
        <row r="152">
          <cell r="A152">
            <v>466</v>
          </cell>
          <cell r="B152" t="str">
            <v>Odsetki od nieterminowych wpłat ceł</v>
          </cell>
        </row>
        <row r="153">
          <cell r="A153">
            <v>467</v>
          </cell>
          <cell r="B153" t="str">
            <v>Odsetki od nieterminowych wpłat podatku od nieruchomości</v>
          </cell>
        </row>
        <row r="154">
          <cell r="A154">
            <v>468</v>
          </cell>
          <cell r="B154" t="str">
            <v>Odsetki od nieterminowych wpłat podatku od towarów i usług (VAT)</v>
          </cell>
        </row>
        <row r="155">
          <cell r="A155">
            <v>469</v>
          </cell>
          <cell r="B155" t="str">
            <v>Składki do organizacji międzynarodowych, w których uczestnictwo związane jest z członkostwem w Unii Europejskiej</v>
          </cell>
        </row>
        <row r="156">
          <cell r="A156">
            <v>470</v>
          </cell>
          <cell r="B156" t="str">
            <v>Szkolenia pracowników niebędących członkami korpusu służby cywilnej</v>
          </cell>
        </row>
        <row r="157">
          <cell r="A157">
            <v>472</v>
          </cell>
          <cell r="B157" t="str">
            <v>Amortyzacja</v>
          </cell>
        </row>
        <row r="158">
          <cell r="A158">
            <v>474</v>
          </cell>
          <cell r="B158" t="str">
            <v>Zakup materiałów papierniczych do sprzętu drukarskiego i urządzeń kserograficznych</v>
          </cell>
        </row>
        <row r="159">
          <cell r="A159">
            <v>475</v>
          </cell>
          <cell r="B159" t="str">
            <v>Zakup akcesoriów komputerowych, w tym programów i licencji</v>
          </cell>
        </row>
        <row r="160">
          <cell r="A160">
            <v>476</v>
          </cell>
          <cell r="B160" t="str">
            <v>Uposażenia żołnierzy Narodowych Sił Rezerwowych</v>
          </cell>
        </row>
        <row r="161">
          <cell r="A161">
            <v>477</v>
          </cell>
          <cell r="B161" t="str">
            <v>Rekompensata dla pracodawcy zatrudniającego żołnierza Narodowych Sił Rezerwowych</v>
          </cell>
        </row>
        <row r="162">
          <cell r="A162">
            <v>478</v>
          </cell>
          <cell r="B162" t="str">
            <v>Składki na Fundusz Emerytur Pomostowych</v>
          </cell>
        </row>
        <row r="163">
          <cell r="A163">
            <v>481</v>
          </cell>
          <cell r="B163" t="str">
            <v>Rezerwy</v>
          </cell>
        </row>
        <row r="164">
          <cell r="A164">
            <v>482</v>
          </cell>
          <cell r="B164" t="str">
            <v>Rezerwy subwencji ogólnej</v>
          </cell>
        </row>
        <row r="165">
          <cell r="A165">
            <v>490</v>
          </cell>
          <cell r="B165" t="str">
            <v>Pokrycie zobowiązań zakładów opieki zdrowotnej</v>
          </cell>
        </row>
        <row r="166">
          <cell r="A166">
            <v>493</v>
          </cell>
          <cell r="B166" t="str">
            <v>Wydatki państwowego funduszu celowego na cele związane z zaspokojeniem roszczeń byłych właścicieli mienia przejętego przez Skarb Państwa</v>
          </cell>
        </row>
        <row r="167">
          <cell r="A167">
            <v>494</v>
          </cell>
          <cell r="B167" t="str">
            <v>Dofinansowanie z państwowego funduszu celowego procesów likwidacyjnych i uzupełnienie środków na pokrycie kosztów postępowania upadłościowego przedsiębiorstw państwowych oraz spółek, w których Skarb Państwa jest udziałowcem lub akcjonariuszem</v>
          </cell>
        </row>
        <row r="168">
          <cell r="A168">
            <v>495</v>
          </cell>
          <cell r="B168" t="str">
            <v>Różnice kursowe</v>
          </cell>
        </row>
        <row r="169">
          <cell r="A169">
            <v>496</v>
          </cell>
          <cell r="B169" t="str">
            <v>Stałe zaliczki do rozliczenia udzielone placówkom polskim za granicą</v>
          </cell>
        </row>
        <row r="170">
          <cell r="A170">
            <v>497</v>
          </cell>
          <cell r="B170" t="str">
            <v>Nierozliczone środki budżetowe przekazane jednostkom budżetowym mającym siedziby poza granicami Rzeczypospolitej Polskiej oraz jednostkom wojskowym poza granicami państwa na finansowanie wydatków</v>
          </cell>
        </row>
        <row r="171">
          <cell r="A171">
            <v>498</v>
          </cell>
          <cell r="B171" t="str">
            <v>Zwroty dotyczące rozliczeń z Komisją Europejską</v>
          </cell>
        </row>
        <row r="172">
          <cell r="A172">
            <v>601</v>
          </cell>
          <cell r="B172" t="str">
            <v>Wydatki na zakup i objęcie akcji, wniesienie wkładów do spółek prawa handlowego oraz na uzupełnienie funduszy statutowych banków państwowych i innych instytucji finansowych</v>
          </cell>
        </row>
        <row r="173">
          <cell r="A173">
            <v>602</v>
          </cell>
          <cell r="B173" t="str">
            <v>Wydatki na wniesienie wkładów do spółdzielni</v>
          </cell>
        </row>
        <row r="174">
          <cell r="A174">
            <v>605</v>
          </cell>
          <cell r="B174" t="str">
            <v>Wydatki inwestycyjne jednostek budżetowych</v>
          </cell>
        </row>
        <row r="175">
          <cell r="A175">
            <v>606</v>
          </cell>
          <cell r="B175" t="str">
            <v>Wydatki na zakupy inwestycyjne jednostek budżetowych</v>
          </cell>
        </row>
        <row r="176">
          <cell r="A176">
            <v>607</v>
          </cell>
          <cell r="B176" t="str">
            <v>Wydatki inwestycyjne samorządowych zakładów budżetowych</v>
          </cell>
        </row>
        <row r="177">
          <cell r="A177">
            <v>608</v>
          </cell>
          <cell r="B177" t="str">
            <v>Wydatki na zakupy inwestycyjne samorządowych zakładów budżetowych</v>
          </cell>
        </row>
        <row r="178">
          <cell r="A178">
            <v>611</v>
          </cell>
          <cell r="B178" t="str">
            <v>Wydatki inwestycyjne państwowych funduszy celowych</v>
          </cell>
        </row>
        <row r="179">
          <cell r="A179">
            <v>612</v>
          </cell>
          <cell r="B179" t="str">
            <v>Wydatki na zakupy inwestycyjne państwowych funduszy celowych</v>
          </cell>
        </row>
        <row r="180">
          <cell r="A180">
            <v>613</v>
          </cell>
          <cell r="B180" t="str">
            <v>Wydatki inwestycyjne pozostałych jednostek</v>
          </cell>
        </row>
        <row r="181">
          <cell r="A181">
            <v>614</v>
          </cell>
          <cell r="B181" t="str">
            <v>Wydatki na zakupy inwestycyjne pozostałych jednostek</v>
          </cell>
        </row>
        <row r="182">
          <cell r="A182">
            <v>616</v>
          </cell>
          <cell r="B182" t="str">
            <v>Wydatki na współfinansowanie programów inwestycyjnych NATO i UE</v>
          </cell>
        </row>
        <row r="183">
          <cell r="A183">
            <v>617</v>
          </cell>
          <cell r="B183" t="str">
            <v>Wpłaty jednostek na państwowy fundusz celowy na finansowanie lub dofinansowanie zadań inwestycyjnych</v>
          </cell>
        </row>
        <row r="184">
          <cell r="A184">
            <v>618</v>
          </cell>
          <cell r="B184" t="str">
            <v>Środki na inwestycje na drogach publicznych powiatowych i wojewódzkich oraz na drogach powiatowych, wojewódzkich i krajowych w granicach miast na prawach powiatu</v>
          </cell>
        </row>
        <row r="185">
          <cell r="A185">
            <v>619</v>
          </cell>
          <cell r="B185" t="str">
            <v>Dotacje celowe z budżetu jednostki samorządu terytorialnego, udzielone w trybie art. 221 ustawy, na dofinansowanie inwestycji w ramach zadań zleconych do realizacji organizacjom prowadzącym działalność pożytku publicznego</v>
          </cell>
        </row>
        <row r="186">
          <cell r="A186">
            <v>620</v>
          </cell>
          <cell r="B186" t="str">
            <v>Dotacje celowe w ramach programów finansowanych z udziałem środków europejskich lub płatności w ramach budżetu środków europejskich</v>
          </cell>
        </row>
        <row r="187">
          <cell r="A187">
            <v>621</v>
          </cell>
          <cell r="B187" t="str">
            <v>Dotacje celowe z budżetu na finansowanie lub dofinansowanie kosztów realizacji inwestycji i zakupów inwestycyjnych samorządowych zakładów budżetowych</v>
          </cell>
        </row>
        <row r="188">
          <cell r="A188">
            <v>622</v>
          </cell>
          <cell r="B188" t="str">
            <v>Dotacje celowe z budżetu na finansowanie lub dofinansowanie kosztów realizacji inwestycji i zakupów inwestycyjnych innych jednostek sektora finansów publicznych</v>
          </cell>
        </row>
        <row r="189">
          <cell r="A189">
            <v>623</v>
          </cell>
          <cell r="B189" t="str">
            <v>Dotacje celowe z budżetu na finansowanie lub dofinansowanie kosztów realizacji inwestycji i zakupów inwestycyjnych jednostek niezaliczanych do sektora finansów publicznych</v>
          </cell>
        </row>
        <row r="190">
          <cell r="A190">
            <v>624</v>
          </cell>
          <cell r="B190" t="str">
            <v>Środki przekazywane z budżetu państwa na Fundusz Rozwoju Inwestycji Komunalnych</v>
          </cell>
        </row>
        <row r="191">
          <cell r="A191">
            <v>626</v>
          </cell>
          <cell r="B191" t="str">
            <v>Dotacje z państwowych funduszy celowych na finansowanie lub dofinansowanie kosztów realizacji inwestycji i zakupów inwestycyjnych jednostek sektora finansów publicznych</v>
          </cell>
        </row>
        <row r="192">
          <cell r="A192">
            <v>627</v>
          </cell>
          <cell r="B192" t="str">
            <v>Dotacje z państwowych funduszy celowych na finansowanie lub dofinansowanie kosztów realizacji inwestycji i zakupów inwestycyjnych jednostek niezaliczanych do sektora finansów publicznych</v>
          </cell>
        </row>
        <row r="193">
          <cell r="A193">
            <v>628</v>
          </cell>
          <cell r="B193" t="str">
            <v>Środki przekazane przez pozostałe jednostki zaliczane do sektora finansów publicznych na finansowanie lub dofinansowanie kosztów realizacji inwestycji i zakupów inwestycyjnych jednostek zaliczanych do sektora finansów publicznych</v>
          </cell>
        </row>
        <row r="194">
          <cell r="A194">
            <v>629</v>
          </cell>
          <cell r="B194" t="str">
            <v>Środki przekazane przez pozostałe jednostki zaliczane do sektora finansów publicznych na finansowanie lub dofinansowanie kosztów realizacji inwestycji i zakupów inwestycyjnych jednostek niezaliczanych do sektora finansów publicznych</v>
          </cell>
        </row>
        <row r="195">
          <cell r="A195">
            <v>630</v>
          </cell>
          <cell r="B195" t="str">
            <v>Dotacja celowa na pomoc finansową udzielaną między jednostkami samorządu terytorialnego na dofinansowanie własnych zadań inwestycyjnych i zakupów inwestycyjnych</v>
          </cell>
        </row>
        <row r="196">
          <cell r="A196">
            <v>631</v>
          </cell>
          <cell r="B196" t="str">
            <v>Dotacje celowe przekazane z budżetu państwa na inwestycje i zakupy inwestycyjne z zakresu administracji rządowej oraz innych zadań zleconych gminom ustawami</v>
          </cell>
        </row>
        <row r="197">
          <cell r="A197">
            <v>632</v>
          </cell>
          <cell r="B197" t="str">
            <v>Dotacje celowe przekazane z budżetu państwa na inwestycje i zakupy inwestycyjne realizowane przez gminę na podstawie porozumień z organami administracji rządowej</v>
          </cell>
        </row>
        <row r="198">
          <cell r="A198">
            <v>633</v>
          </cell>
          <cell r="B198" t="str">
            <v>Dotacje celowe przekazane z budżetu państwa na realizację inwestycji i zakupów inwestycyjnych własnych gmin (związków gmin)</v>
          </cell>
        </row>
        <row r="199">
          <cell r="A199">
            <v>641</v>
          </cell>
          <cell r="B199" t="str">
            <v>Dotacje celowe przekazane z budżetu państwa na inwestycje i zakupy inwestycyjne z zakresu administracji rządowej oraz inne zadania zlecone ustawami realizowane przez powiat</v>
          </cell>
        </row>
        <row r="200">
          <cell r="A200">
            <v>642</v>
          </cell>
          <cell r="B200" t="str">
            <v>Dotacje celowe przekazane z budżetu państwa na inwestycje i zakupy inwestycyjne realizowane przez powiat na podstawie porozumień z organami administracji rządowej</v>
          </cell>
        </row>
        <row r="201">
          <cell r="A201">
            <v>643</v>
          </cell>
          <cell r="B201" t="str">
            <v>Dotacje celowe przekazane z budżetu państwa na realizację inwestycji i zakupów inwestycyjnych własnych powiatu</v>
          </cell>
        </row>
        <row r="202">
          <cell r="A202">
            <v>651</v>
          </cell>
          <cell r="B202" t="str">
            <v>Dotacje celowe przekazane z budżetu państwa na inwestycje i zakupy inwestycyjne z zakresu administracji rządowej oraz inne zadania zlecone ustawami realizowane przez samorząd województwa</v>
          </cell>
        </row>
        <row r="203">
          <cell r="A203">
            <v>652</v>
          </cell>
          <cell r="B203" t="str">
            <v>Dotacje celowe przekazane z budżetu państwa na inwestycje i zakupy inwestycyjne realizowane przez samorząd województwa na podstawie porozumień z organami administracji rządowej</v>
          </cell>
        </row>
        <row r="204">
          <cell r="A204">
            <v>653</v>
          </cell>
          <cell r="B204" t="str">
            <v>Dotacje celowe przekazane z budżetu państwa na realizację inwestycji i zakupów inwestycyjnych własnych samorządu województwa</v>
          </cell>
        </row>
        <row r="205">
          <cell r="A205">
            <v>654</v>
          </cell>
          <cell r="B205" t="str">
            <v>Dotacje celowe przekazane z budżetu państwa dla państwowej instytucji kultury na dofinansowanie zadań inwestycyjnych objętych mecenatem państwa, wykonywanych w ramach programów ministra właściwego do spraw kultury i ochrony dziedzictwa narodowego przez samorządowe instytucje kultury</v>
          </cell>
        </row>
        <row r="206">
          <cell r="A206">
            <v>655</v>
          </cell>
          <cell r="B206" t="str">
            <v>Dotacje celowe przekazane z budżetu państwa dla państwowej instytucji kultury na dofinansowanie zadań inwestycyjnych objętych mecenatem państwa, wykonywanych w ramach programów ministra właściwego do spraw kultury i ochrony dziedzictwa narodowego przez jednostki niezaliczane do sektora finansów publicznych</v>
          </cell>
        </row>
        <row r="207">
          <cell r="A207">
            <v>656</v>
          </cell>
          <cell r="B207" t="str">
            <v>Dotacje celowe przekazane z budżetu na finansowanie lub dofinansowanie zadań inwestycyjnych obiektów zabytkowych jednostkom zaliczanym do sektora finansów publicznych</v>
          </cell>
        </row>
        <row r="208">
          <cell r="A208">
            <v>657</v>
          </cell>
          <cell r="B208" t="str">
            <v>Dotacje celowe przekazane z budżetu na finansowanie lub dofinansowanie zadań inwestycyjnych obiektów zabytkowych jednostkom niezaliczanym do sektora finansów publicznych</v>
          </cell>
        </row>
        <row r="209">
          <cell r="A209">
            <v>658</v>
          </cell>
          <cell r="B209" t="str">
            <v>Wydatki inwestycyjne dotyczące obiektów zabytkowych będących w użytkowaniu jednostek budżetowych</v>
          </cell>
        </row>
        <row r="210">
          <cell r="A210">
            <v>661</v>
          </cell>
          <cell r="B210" t="str">
            <v>Dotacje celowe przekazane gminie na inwestycje i zakupy inwestycyjne realizowane na podstawie porozumień (umów) między jednostkami samorządu terytorialnego</v>
          </cell>
        </row>
        <row r="211">
          <cell r="A211">
            <v>662</v>
          </cell>
          <cell r="B211" t="str">
            <v>Dotacje celowe przekazane dla powiatu na inwestycje i zakupy inwestycyjne realizowane na podstawie porozumień (umów) między jednostkami samorządu terytorialnego</v>
          </cell>
        </row>
        <row r="212">
          <cell r="A212">
            <v>663</v>
          </cell>
          <cell r="B212" t="str">
            <v>Dotacje celowe przekazane do samorządu województwa na inwestycje i zakupy inwestycyjne realizowane na podstawie porozumień (umów) między jednostkami samorządu terytorialnego</v>
          </cell>
        </row>
        <row r="213">
          <cell r="A213">
            <v>664</v>
          </cell>
          <cell r="B213" t="str">
            <v>Dotacja celowa przekazana jednostce samorządu terytorialnego przez inną jednostkę samorządu terytorialnego będącą instytucją wdrażającą na inwestycje i zakupy inwestycyjne realizowane na podstawie porozumień (umów)</v>
          </cell>
        </row>
        <row r="214">
          <cell r="A214">
            <v>665</v>
          </cell>
          <cell r="B214" t="str">
            <v>Wpłaty gmin i powiatów na rzecz innych jednostek samorządu terytorialnego oraz związków gmin lub związków powiatów na dofinansowanie zadań inwestycyjnych i zakupów inwestycyjnych</v>
          </cell>
        </row>
        <row r="215">
          <cell r="A215">
            <v>666</v>
          </cell>
          <cell r="B215" t="str">
            <v>Zwroty dotacji oraz płatności, w tym wykorzystanych niezgodnie z przeznaczeniem lub wykorzystanych z naruszeniem procedur, o których mowa w art. 184 ustawy, pobranych nienależnie lub w nadmiernej wysokości, dotyczące wydatków majątkowych</v>
          </cell>
        </row>
        <row r="216">
          <cell r="A216">
            <v>667</v>
          </cell>
          <cell r="B216" t="str">
            <v>Środki Funduszu Promocji Kultury przekazane Polskiemu Instytutowi Sztuki Filmowej na realizację zadań inwestycyjnych</v>
          </cell>
        </row>
        <row r="217">
          <cell r="A217">
            <v>680</v>
          </cell>
          <cell r="B217" t="str">
            <v>Rezerwy na inwestycje i zakupy inwestycyjne</v>
          </cell>
        </row>
        <row r="218">
          <cell r="A218">
            <v>801</v>
          </cell>
          <cell r="B218" t="str">
            <v>Rozliczenia z bankami związane z obsługą długu publicznego</v>
          </cell>
        </row>
        <row r="219">
          <cell r="A219">
            <v>802</v>
          </cell>
          <cell r="B219" t="str">
            <v>Wypłaty z tytułu gwarancji i poręczeń</v>
          </cell>
        </row>
        <row r="220">
          <cell r="A220">
            <v>806</v>
          </cell>
          <cell r="B220" t="str">
            <v>Odsetki i dyskonto od skarbowych papierów wartościowych, kredytów i pożyczek oraz innych instrumentów finansowych, związanych z obsługą długu zagranicznego</v>
          </cell>
        </row>
        <row r="221">
          <cell r="A221">
            <v>807</v>
          </cell>
          <cell r="B221" t="str">
            <v>Odsetki i dyskonto od skarbowych papierów wartościowych, kredytów i pożyczek oraz innych instrumentów finansowych, związanych z obsługą długu krajowego</v>
          </cell>
        </row>
        <row r="222">
          <cell r="A222">
            <v>808</v>
          </cell>
          <cell r="B222" t="str">
            <v>Koszty emisji skarbowych papierów wartościowych oraz inne opłaty i prowizje</v>
          </cell>
        </row>
        <row r="223">
          <cell r="A223">
            <v>809</v>
          </cell>
          <cell r="B223" t="str">
            <v>Koszty emisji samorządowych papierów wartościowych oraz inne opłaty i prowizje</v>
          </cell>
        </row>
        <row r="224">
          <cell r="A224">
            <v>811</v>
          </cell>
          <cell r="B224" t="str">
            <v>Odsetki od samorządowych papierów wartościowych lub zaciągniętych przez jednostkę samorządu terytorialnego kredytów i pożyczek</v>
          </cell>
        </row>
        <row r="225">
          <cell r="A225">
            <v>812</v>
          </cell>
          <cell r="B225" t="str">
            <v>Odsetki od pożyczek udzielonych przez jednostkę samorządu terytorialnego</v>
          </cell>
        </row>
        <row r="226">
          <cell r="A226">
            <v>813</v>
          </cell>
          <cell r="B226" t="str">
            <v>Dyskonto od samorządowych papierów wartościowych</v>
          </cell>
        </row>
        <row r="227">
          <cell r="A227">
            <v>814</v>
          </cell>
          <cell r="B227" t="str">
            <v>Wydatki związane z finansowaniem programu F-16</v>
          </cell>
        </row>
        <row r="228">
          <cell r="A228">
            <v>851</v>
          </cell>
          <cell r="B228" t="str">
            <v>Wpłata obliczona na podstawie Dochodu Narodowego Brutto</v>
          </cell>
        </row>
        <row r="229">
          <cell r="A229">
            <v>852</v>
          </cell>
          <cell r="B229" t="str">
            <v>Wpłata obliczona, zgodnie z metodologią wynikającą z przepisów Unii Europejskiej, na podstawie podatku od towarów i usług</v>
          </cell>
        </row>
        <row r="230">
          <cell r="A230">
            <v>853</v>
          </cell>
          <cell r="B230" t="str">
            <v>Wpłata z tytułu udziału w opłatach celnych i opłatach rolnych</v>
          </cell>
        </row>
        <row r="231">
          <cell r="A231">
            <v>854</v>
          </cell>
          <cell r="B231" t="str">
            <v>Wpłata z tytułu udziału w opłatach cukrowych</v>
          </cell>
        </row>
        <row r="232">
          <cell r="A232">
            <v>855</v>
          </cell>
          <cell r="B232" t="str">
            <v>Różne rozliczenia finansowe</v>
          </cell>
        </row>
        <row r="233">
          <cell r="A233">
            <v>856</v>
          </cell>
          <cell r="B233" t="str">
            <v>Wpłata z tytułu finansowania rabatu brytyjskiego</v>
          </cell>
        </row>
        <row r="234">
          <cell r="A234">
            <v>857</v>
          </cell>
          <cell r="B234" t="str">
            <v>Wpłata z tytułu finansowania obniżki wkładów opartych na Dochodzie Narodowym Brutto, przyznanej Holandii i Szwecji w latach 2007-2013</v>
          </cell>
        </row>
      </sheetData>
      <sheetData sheetId="4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</sheetData>
      <sheetData sheetId="5">
        <row r="1">
          <cell r="B1" t="str">
            <v>Biuro Współpracy Terytorialnej</v>
          </cell>
          <cell r="D1" t="str">
            <v>BK</v>
          </cell>
        </row>
        <row r="2">
          <cell r="B2" t="str">
            <v>Bruksela</v>
          </cell>
          <cell r="D2" t="str">
            <v>FS</v>
          </cell>
        </row>
        <row r="3">
          <cell r="B3" t="str">
            <v>Data Center</v>
          </cell>
          <cell r="D3" t="str">
            <v>-</v>
          </cell>
        </row>
        <row r="4">
          <cell r="B4" t="str">
            <v>EFS</v>
          </cell>
        </row>
        <row r="5">
          <cell r="B5" t="str">
            <v>Finasów i Skarbu</v>
          </cell>
        </row>
        <row r="6">
          <cell r="B6" t="str">
            <v>Fundusz Kolejowy</v>
          </cell>
        </row>
        <row r="7">
          <cell r="B7" t="str">
            <v>Gabinet Marszałka</v>
          </cell>
        </row>
        <row r="8">
          <cell r="B8" t="str">
            <v>Geodezji</v>
          </cell>
        </row>
        <row r="9">
          <cell r="B9" t="str">
            <v>Kancelaria Sejmiku</v>
          </cell>
        </row>
        <row r="10">
          <cell r="B10" t="str">
            <v>Koordynacji Promocji</v>
          </cell>
        </row>
        <row r="11">
          <cell r="B11" t="str">
            <v>Kultury i Edukacji</v>
          </cell>
        </row>
        <row r="12">
          <cell r="B12" t="str">
            <v>Mazurski Park Krajobrazowy w Pieckach</v>
          </cell>
        </row>
        <row r="13">
          <cell r="B13" t="str">
            <v>Obronnych i Bezpieczeństwa Publicznego</v>
          </cell>
        </row>
        <row r="14">
          <cell r="B14" t="str">
            <v>Ochrony Środowiska</v>
          </cell>
        </row>
        <row r="15">
          <cell r="B15" t="str">
            <v>Organizacyjny</v>
          </cell>
        </row>
        <row r="16">
          <cell r="B16" t="str">
            <v>Park Krajobrazowy Puszczy Rominckiej w Żytkiejmach</v>
          </cell>
        </row>
        <row r="17">
          <cell r="B17" t="str">
            <v>Park Krajobrazowy Wysoczyzny Elbląskiej</v>
          </cell>
        </row>
        <row r="18">
          <cell r="B18" t="str">
            <v xml:space="preserve">Planowania Przestrzennego </v>
          </cell>
        </row>
        <row r="19">
          <cell r="B19" t="str">
            <v>Polityki Jakości</v>
          </cell>
        </row>
        <row r="20">
          <cell r="B20" t="str">
            <v>Polityki Regionalnej</v>
          </cell>
        </row>
        <row r="21">
          <cell r="B21" t="str">
            <v>ROPS</v>
          </cell>
        </row>
        <row r="22">
          <cell r="B22" t="str">
            <v>Rozwoju Obszarów Wiejskich i Rolnictwa</v>
          </cell>
        </row>
        <row r="23">
          <cell r="B23" t="str">
            <v>Społeczeństwa Informacyjnego</v>
          </cell>
        </row>
        <row r="24">
          <cell r="B24" t="str">
            <v>Sportu</v>
          </cell>
        </row>
        <row r="25">
          <cell r="B25" t="str">
            <v>Turystyki</v>
          </cell>
        </row>
        <row r="26">
          <cell r="B26" t="str">
            <v>Welski Park Krajobrazowy w Lidzbarku</v>
          </cell>
        </row>
        <row r="27">
          <cell r="B27" t="str">
            <v>WM Biblioteka Pedagogiczna w Elblągu</v>
          </cell>
        </row>
        <row r="28">
          <cell r="B28" t="str">
            <v>WMARR</v>
          </cell>
        </row>
        <row r="29">
          <cell r="B29" t="str">
            <v>Współpracy Międzynarodowej</v>
          </cell>
        </row>
        <row r="30">
          <cell r="B30" t="str">
            <v>Współpracy z Organizacjami Pozarządowymi</v>
          </cell>
        </row>
        <row r="31">
          <cell r="B31" t="str">
            <v>WUP</v>
          </cell>
        </row>
        <row r="32">
          <cell r="B32" t="str">
            <v>Zdrowia</v>
          </cell>
        </row>
        <row r="33">
          <cell r="B33" t="str">
            <v>ZDW</v>
          </cell>
        </row>
        <row r="34">
          <cell r="B34" t="str">
            <v>Zespół Parków w Jerzwałdzie</v>
          </cell>
        </row>
        <row r="35">
          <cell r="B35" t="str">
            <v>ZMiUW w Olsztynie</v>
          </cell>
        </row>
        <row r="36">
          <cell r="B36" t="str">
            <v>ZPRR</v>
          </cell>
        </row>
        <row r="37">
          <cell r="B37" t="str">
            <v>ŻZMiUW w Elblągu</v>
          </cell>
        </row>
        <row r="38">
          <cell r="B38" t="str">
            <v>Szkoła plicealna w Ełku</v>
          </cell>
        </row>
        <row r="39">
          <cell r="B39" t="str">
            <v>Szkoła Policealna w Elblągu</v>
          </cell>
        </row>
        <row r="40">
          <cell r="B40" t="str">
            <v>Szkoła Policealna w Olsztynie</v>
          </cell>
        </row>
        <row r="41">
          <cell r="B41" t="str">
            <v>Warmińsko - Mazurski Ośrodek Adopcyjny w Olsztynie</v>
          </cell>
        </row>
        <row r="42">
          <cell r="B42" t="str">
            <v>WM ODN w Elblągu</v>
          </cell>
        </row>
        <row r="43">
          <cell r="B43" t="str">
            <v>WM ODN w Olsztynie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Za&#322;%20Nr%2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tabSelected="1" view="pageBreakPreview" zoomScaleNormal="100" zoomScaleSheetLayoutView="100" workbookViewId="0">
      <selection activeCell="N10" sqref="N10"/>
    </sheetView>
  </sheetViews>
  <sheetFormatPr defaultRowHeight="12.75"/>
  <cols>
    <col min="1" max="1" width="4" style="9" customWidth="1"/>
    <col min="2" max="2" width="7.5703125" style="9" customWidth="1"/>
    <col min="3" max="3" width="3.7109375" style="10" customWidth="1"/>
    <col min="4" max="4" width="2.28515625" style="11" customWidth="1"/>
    <col min="5" max="5" width="51.7109375" style="13" customWidth="1"/>
    <col min="6" max="6" width="12.5703125" style="13" customWidth="1"/>
    <col min="7" max="7" width="13.85546875" style="15" customWidth="1"/>
    <col min="8" max="8" width="12.85546875" style="15" customWidth="1"/>
    <col min="9" max="9" width="12.42578125" style="13" customWidth="1"/>
    <col min="10" max="10" width="6.7109375" style="14" hidden="1" customWidth="1"/>
    <col min="11" max="11" width="11.7109375" style="13" bestFit="1" customWidth="1"/>
    <col min="12" max="12" width="11.140625" style="13" bestFit="1" customWidth="1"/>
    <col min="13" max="16384" width="9.140625" style="13"/>
  </cols>
  <sheetData>
    <row r="1" spans="1:10" s="5" customFormat="1">
      <c r="A1" s="1"/>
      <c r="B1" s="1"/>
      <c r="C1" s="2"/>
      <c r="D1" s="3"/>
      <c r="E1" s="4"/>
      <c r="G1" s="4"/>
      <c r="H1" s="4" t="s">
        <v>19</v>
      </c>
      <c r="I1" s="4"/>
      <c r="J1" s="6"/>
    </row>
    <row r="2" spans="1:10" s="5" customFormat="1">
      <c r="A2" s="1"/>
      <c r="B2" s="1"/>
      <c r="C2" s="2"/>
      <c r="D2" s="3"/>
      <c r="E2" s="4"/>
      <c r="G2" s="4"/>
      <c r="H2" s="7" t="s">
        <v>18</v>
      </c>
      <c r="I2" s="4"/>
      <c r="J2" s="6"/>
    </row>
    <row r="3" spans="1:10" s="5" customFormat="1">
      <c r="A3" s="1"/>
      <c r="B3" s="8"/>
      <c r="C3" s="2"/>
      <c r="D3" s="3"/>
      <c r="E3" s="4"/>
      <c r="G3" s="4"/>
      <c r="H3" s="7" t="s">
        <v>17</v>
      </c>
      <c r="I3" s="4"/>
      <c r="J3" s="6"/>
    </row>
    <row r="4" spans="1:10" s="5" customFormat="1">
      <c r="A4" s="1"/>
      <c r="B4" s="8"/>
      <c r="C4" s="2"/>
      <c r="D4" s="3"/>
      <c r="E4" s="4"/>
      <c r="G4" s="4"/>
      <c r="H4" s="7" t="s">
        <v>16</v>
      </c>
      <c r="I4" s="4"/>
      <c r="J4" s="6"/>
    </row>
    <row r="5" spans="1:10" s="5" customFormat="1" ht="12" customHeight="1">
      <c r="A5" s="1"/>
      <c r="B5" s="1"/>
      <c r="C5" s="2"/>
      <c r="D5" s="3"/>
      <c r="E5" s="4"/>
      <c r="G5" s="4"/>
      <c r="H5" s="7" t="s">
        <v>15</v>
      </c>
      <c r="I5" s="4"/>
      <c r="J5" s="6"/>
    </row>
    <row r="6" spans="1:10" s="13" customFormat="1">
      <c r="A6" s="9"/>
      <c r="B6" s="9"/>
      <c r="C6" s="10"/>
      <c r="D6" s="11"/>
      <c r="E6" s="12"/>
      <c r="G6" s="12"/>
      <c r="H6" s="12"/>
      <c r="I6" s="12"/>
      <c r="J6" s="14"/>
    </row>
    <row r="7" spans="1:10" s="13" customFormat="1">
      <c r="A7" s="9"/>
      <c r="B7" s="9"/>
      <c r="C7" s="10"/>
      <c r="D7" s="11"/>
      <c r="E7" s="12"/>
      <c r="G7" s="12"/>
      <c r="H7" s="15"/>
      <c r="I7" s="12"/>
      <c r="J7" s="14"/>
    </row>
    <row r="8" spans="1:10" s="13" customFormat="1" ht="35.25" customHeight="1">
      <c r="A8" s="16" t="s">
        <v>14</v>
      </c>
      <c r="B8" s="16"/>
      <c r="C8" s="16"/>
      <c r="D8" s="16"/>
      <c r="E8" s="16"/>
      <c r="F8" s="16"/>
      <c r="G8" s="16"/>
      <c r="H8" s="16"/>
      <c r="I8" s="16"/>
      <c r="J8" s="17"/>
    </row>
    <row r="9" spans="1:10" s="13" customFormat="1">
      <c r="A9" s="18"/>
      <c r="B9" s="18"/>
      <c r="C9" s="18"/>
      <c r="D9" s="18"/>
      <c r="E9" s="18"/>
      <c r="F9" s="18"/>
      <c r="G9" s="18"/>
      <c r="H9" s="18"/>
      <c r="I9" s="18"/>
      <c r="J9" s="19"/>
    </row>
    <row r="10" spans="1:10" s="13" customFormat="1" ht="14.25" customHeight="1">
      <c r="A10" s="20"/>
      <c r="B10" s="20"/>
      <c r="C10" s="21"/>
      <c r="D10" s="22"/>
      <c r="E10" s="20"/>
      <c r="F10" s="20"/>
      <c r="G10" s="23"/>
      <c r="H10" s="20"/>
      <c r="I10" s="24" t="s">
        <v>13</v>
      </c>
      <c r="J10" s="25"/>
    </row>
    <row r="11" spans="1:10" s="5" customFormat="1" ht="15" customHeight="1">
      <c r="A11" s="26" t="s">
        <v>12</v>
      </c>
      <c r="B11" s="26" t="s">
        <v>8</v>
      </c>
      <c r="C11" s="27" t="s">
        <v>7</v>
      </c>
      <c r="D11" s="28"/>
      <c r="E11" s="29" t="s">
        <v>11</v>
      </c>
      <c r="F11" s="30" t="s">
        <v>5</v>
      </c>
      <c r="G11" s="26" t="s">
        <v>4</v>
      </c>
      <c r="H11" s="26" t="s">
        <v>3</v>
      </c>
      <c r="I11" s="30" t="s">
        <v>2</v>
      </c>
      <c r="J11" s="31"/>
    </row>
    <row r="12" spans="1:10" s="5" customFormat="1" ht="15" customHeight="1">
      <c r="A12" s="32"/>
      <c r="B12" s="32"/>
      <c r="C12" s="33"/>
      <c r="D12" s="34"/>
      <c r="E12" s="35"/>
      <c r="F12" s="36"/>
      <c r="G12" s="32"/>
      <c r="H12" s="32"/>
      <c r="I12" s="36"/>
      <c r="J12" s="37" t="str">
        <f>B11&amp;1</f>
        <v>Rozdz.1</v>
      </c>
    </row>
    <row r="13" spans="1:10" s="13" customFormat="1">
      <c r="A13" s="38" t="s">
        <v>10</v>
      </c>
      <c r="B13" s="38"/>
      <c r="C13" s="39"/>
      <c r="D13" s="39"/>
      <c r="E13" s="38"/>
      <c r="F13" s="38"/>
      <c r="G13" s="38"/>
      <c r="H13" s="38"/>
      <c r="I13" s="38"/>
      <c r="J13" s="40"/>
    </row>
    <row r="14" spans="1:10" s="13" customFormat="1">
      <c r="A14" s="41">
        <v>600</v>
      </c>
      <c r="B14" s="42"/>
      <c r="C14" s="43"/>
      <c r="D14" s="44"/>
      <c r="E14" s="45" t="str">
        <f>IF(LEN($A14) &gt; 0,VLOOKUP($A14, [1]Dział!$A$1:$B$200,2,FALSE),IF(LEN($B14) &gt; 0,VLOOKUP($B14, [1]Rozdz!$A$1:$B$690,2,FALSE),IF(LEN($C14) &gt; 0,VLOOKUP($C14, [1]Paragraf.dochód!$A$1:$B$200,2,FALSE),"")))</f>
        <v>Transport i łączność</v>
      </c>
      <c r="F14" s="46">
        <v>101888125</v>
      </c>
      <c r="G14" s="47">
        <f>SUM(G15)</f>
        <v>0</v>
      </c>
      <c r="H14" s="48">
        <f>SUM(H15)</f>
        <v>2000</v>
      </c>
      <c r="I14" s="49">
        <f>F14-G14+H14</f>
        <v>101890125</v>
      </c>
      <c r="J14" s="40"/>
    </row>
    <row r="15" spans="1:10" s="13" customFormat="1">
      <c r="A15" s="50"/>
      <c r="B15" s="51">
        <v>60053</v>
      </c>
      <c r="C15" s="52"/>
      <c r="D15" s="53"/>
      <c r="E15" s="54" t="str">
        <f>IF(LEN($A15) &gt; 0,VLOOKUP($A15, [1]Dział!$A$1:$B$200,2,FALSE),IF(LEN($B15) &gt; 0,VLOOKUP($B15, [1]Rozdz!$A$1:$B$690,2,FALSE),IF(LEN($C15) &gt; 0,VLOOKUP($C15, [1]Paragraf.dochód!$A$1:$B$200,2,FALSE),"")))</f>
        <v>Infrastruktura telekomunikacyjna</v>
      </c>
      <c r="F15" s="55">
        <v>5783072</v>
      </c>
      <c r="G15" s="56">
        <f>SUM(G16)</f>
        <v>0</v>
      </c>
      <c r="H15" s="57">
        <f>SUM(H16)</f>
        <v>2000</v>
      </c>
      <c r="I15" s="58">
        <f>F15-G15+H15</f>
        <v>5785072</v>
      </c>
      <c r="J15" s="40"/>
    </row>
    <row r="16" spans="1:10" s="13" customFormat="1" ht="38.25">
      <c r="A16" s="59"/>
      <c r="B16" s="60"/>
      <c r="C16" s="61">
        <v>90</v>
      </c>
      <c r="D16" s="62">
        <v>9</v>
      </c>
      <c r="E16" s="63" t="str">
        <f>IF(LEN($A16) &gt; 0,VLOOKUP($A16, [1]Dział!$A$1:$B$200,2,FALSE),IF(LEN($B16) &gt; 0,VLOOKUP($B16, [1]Rozdz!$A$1:$B$690,2,FALSE),IF(LEN($C16) &gt; 0,VLOOKUP($C16, [1]Paragraf.dochód!$A$1:$B$200,2,FALSE),"")))</f>
        <v>Odsetki od dotacji oraz płatności: wykorzystanych niezgodnie z przeznaczeniem lub wykorzystanych z naruszeniem procedur, pobranych nienależnie lub w nadmiernej wysokości</v>
      </c>
      <c r="F16" s="64">
        <v>1000</v>
      </c>
      <c r="G16" s="65">
        <v>0</v>
      </c>
      <c r="H16" s="66">
        <v>2000</v>
      </c>
      <c r="I16" s="67">
        <f>F16-G16+H16</f>
        <v>3000</v>
      </c>
      <c r="J16" s="40"/>
    </row>
    <row r="17" spans="1:11" s="13" customFormat="1">
      <c r="A17" s="41">
        <v>758</v>
      </c>
      <c r="B17" s="68"/>
      <c r="C17" s="69"/>
      <c r="D17" s="70"/>
      <c r="E17" s="45" t="str">
        <f>IF(LEN($A17) &gt; 0,VLOOKUP($A17, [1]Dział!$A$1:$B$200,2,FALSE),IF(LEN($B17) &gt; 0,VLOOKUP($B17, [1]Rozdz!$A$1:$B$690,2,FALSE),IF(LEN($C17) &gt; 0,VLOOKUP($C17, [1]Paragraf.dochód!$A$1:$B$200,2,FALSE),"")))</f>
        <v>Różne rozliczenia</v>
      </c>
      <c r="F17" s="71">
        <v>336605537</v>
      </c>
      <c r="G17" s="72">
        <f>SUM(G18)</f>
        <v>0</v>
      </c>
      <c r="H17" s="72">
        <f>SUM(H18)</f>
        <v>2000000</v>
      </c>
      <c r="I17" s="72">
        <f>F17-G17+H17</f>
        <v>338605537</v>
      </c>
      <c r="J17" s="73">
        <f>IF(B17="",J13,B17)</f>
        <v>0</v>
      </c>
    </row>
    <row r="18" spans="1:11" s="79" customFormat="1" ht="13.5" customHeight="1">
      <c r="A18" s="74"/>
      <c r="B18" s="51">
        <v>75861</v>
      </c>
      <c r="C18" s="75"/>
      <c r="D18" s="76"/>
      <c r="E18" s="54" t="str">
        <f>IF(LEN($A18) &gt; 0,VLOOKUP($A18, [1]Dział!$A$1:$B$200,2,FALSE),IF(LEN($B18) &gt; 0,VLOOKUP($B18, [1]Rozdz!$A$1:$B$690,2,FALSE),IF(LEN($C18) &gt; 0,VLOOKUP($C18, [1]Paragraf.dochód!$A$1:$B$200,2,FALSE),"")))</f>
        <v>Regionalne Programy Operacyjne 2007-2013</v>
      </c>
      <c r="F18" s="77">
        <v>119297945</v>
      </c>
      <c r="G18" s="77">
        <f>SUM(G19:G19)</f>
        <v>0</v>
      </c>
      <c r="H18" s="77">
        <f>SUM(H19:H19)</f>
        <v>2000000</v>
      </c>
      <c r="I18" s="77">
        <f>F18-G18+H18</f>
        <v>121297945</v>
      </c>
      <c r="J18" s="78">
        <f>IF(B18="",J17,B18)</f>
        <v>75861</v>
      </c>
    </row>
    <row r="19" spans="1:11" s="13" customFormat="1" ht="38.25">
      <c r="A19" s="80"/>
      <c r="B19" s="81"/>
      <c r="C19" s="61">
        <v>620</v>
      </c>
      <c r="D19" s="62">
        <v>9</v>
      </c>
      <c r="E19" s="63" t="str">
        <f>IF(LEN($A19) &gt; 0,VLOOKUP($A19, [1]Dział!$A$1:$B$200,2,FALSE),IF(LEN($B19) &gt; 0,VLOOKUP($B19, [1]Rozdz!$A$1:$B$690,2,FALSE),IF(LEN($C19) &gt; 0,VLOOKUP($C19, [1]Paragraf.dochód!$A$1:$B$200,2,FALSE),"")))</f>
        <v>Dotacje celowe w ramach programów finansowanych z udziałem środków europejskich lub płatności w ramach budżetu środków europejskich</v>
      </c>
      <c r="F19" s="82">
        <v>28035000</v>
      </c>
      <c r="G19" s="82">
        <v>0</v>
      </c>
      <c r="H19" s="82">
        <v>2000000</v>
      </c>
      <c r="I19" s="82">
        <f>F19-G19+H19</f>
        <v>30035000</v>
      </c>
      <c r="J19" s="73">
        <f>IF(B19="",J18,B19)</f>
        <v>75861</v>
      </c>
    </row>
    <row r="20" spans="1:11" s="13" customFormat="1">
      <c r="A20" s="83"/>
      <c r="B20" s="84"/>
      <c r="C20" s="85"/>
      <c r="D20" s="86"/>
      <c r="E20" s="87" t="s">
        <v>0</v>
      </c>
      <c r="F20" s="88">
        <f>SUM(F14,F17)</f>
        <v>438493662</v>
      </c>
      <c r="G20" s="88">
        <f>SUM(G14,G17)</f>
        <v>0</v>
      </c>
      <c r="H20" s="88">
        <f>SUM(H14,H17)</f>
        <v>2002000</v>
      </c>
      <c r="I20" s="88">
        <f>SUM(I14,I17)</f>
        <v>440495662</v>
      </c>
      <c r="J20" s="73" t="e">
        <f>IF(B20="",#REF!,B20)</f>
        <v>#REF!</v>
      </c>
      <c r="K20" s="89"/>
    </row>
    <row r="21" spans="1:11" s="13" customFormat="1">
      <c r="A21" s="83"/>
      <c r="B21" s="90" t="s">
        <v>8</v>
      </c>
      <c r="C21" s="91"/>
      <c r="D21" s="92"/>
      <c r="E21" s="8"/>
      <c r="F21" s="93"/>
      <c r="G21" s="8"/>
      <c r="H21" s="8"/>
      <c r="I21" s="93"/>
      <c r="J21" s="73" t="str">
        <f>IF(B21="",J20,B21)</f>
        <v>Rozdz.</v>
      </c>
      <c r="K21" s="89"/>
    </row>
    <row r="22" spans="1:11" s="13" customFormat="1">
      <c r="A22" s="94" t="s">
        <v>9</v>
      </c>
      <c r="B22" s="90"/>
      <c r="C22" s="91"/>
      <c r="D22" s="92"/>
      <c r="E22" s="8"/>
      <c r="F22" s="93"/>
      <c r="G22" s="8"/>
      <c r="H22" s="8"/>
      <c r="I22" s="93"/>
      <c r="J22" s="73"/>
      <c r="K22" s="89"/>
    </row>
    <row r="23" spans="1:11" s="13" customFormat="1" ht="15.75" hidden="1" customHeight="1">
      <c r="A23" s="95" t="s">
        <v>9</v>
      </c>
      <c r="B23" s="90" t="s">
        <v>8</v>
      </c>
      <c r="C23" s="96" t="s">
        <v>7</v>
      </c>
      <c r="D23" s="97" t="s">
        <v>6</v>
      </c>
      <c r="E23" s="98"/>
      <c r="F23" s="99" t="s">
        <v>5</v>
      </c>
      <c r="G23" s="98" t="s">
        <v>4</v>
      </c>
      <c r="H23" s="98" t="s">
        <v>3</v>
      </c>
      <c r="I23" s="99" t="s">
        <v>2</v>
      </c>
      <c r="J23" s="73" t="s">
        <v>1</v>
      </c>
    </row>
    <row r="24" spans="1:11" s="13" customFormat="1" ht="15.75" customHeight="1">
      <c r="A24" s="41">
        <v>10</v>
      </c>
      <c r="B24" s="100"/>
      <c r="C24" s="101"/>
      <c r="D24" s="102"/>
      <c r="E24" s="103" t="str">
        <f>IF(LEN($A24) &gt; 0,VLOOKUP($A24, [1]Dział!$A$1:$B$200,2,FALSE),IF(LEN($B24) &gt; 0,VLOOKUP($B24, [1]Rozdz!$A$1:$B$690,2,FALSE),IF(LEN($C24) &gt; 0,VLOOKUP($C24, [1]Paragraf.wydatek!$A$1:$B$500,2,FALSE),"")))</f>
        <v>Rolnictwo i łowiectwo</v>
      </c>
      <c r="F24" s="72">
        <v>108556117</v>
      </c>
      <c r="G24" s="72">
        <f>SUM(G25)</f>
        <v>123338</v>
      </c>
      <c r="H24" s="72">
        <f>SUM(H25)</f>
        <v>123338</v>
      </c>
      <c r="I24" s="72">
        <f>F24-G24+H24</f>
        <v>108556117</v>
      </c>
      <c r="J24" s="73"/>
    </row>
    <row r="25" spans="1:11" s="13" customFormat="1" ht="15.75" customHeight="1">
      <c r="A25" s="104"/>
      <c r="B25" s="105">
        <v>1006</v>
      </c>
      <c r="C25" s="106"/>
      <c r="D25" s="107"/>
      <c r="E25" s="108" t="str">
        <f>IF(LEN($A25) &gt; 0,VLOOKUP($A25, [1]Dział!$A$1:$B$200,2,FALSE),IF(LEN($B25) &gt; 0,VLOOKUP($B25, [1]Rozdz!$A$1:$B$690,2,FALSE),IF(LEN($C25) &gt; 0,VLOOKUP($C25, [1]Paragraf.wydatek!$A$1:$B$500,2,FALSE),"")))</f>
        <v>Zarządy melioracji i urządzeń wodnych</v>
      </c>
      <c r="F25" s="109">
        <v>12269701</v>
      </c>
      <c r="G25" s="77">
        <f>SUM(G26:G42)</f>
        <v>123338</v>
      </c>
      <c r="H25" s="77">
        <f>SUM(H26:H42)</f>
        <v>123338</v>
      </c>
      <c r="I25" s="77">
        <f>F25-G25+H25</f>
        <v>12269701</v>
      </c>
      <c r="J25" s="73"/>
    </row>
    <row r="26" spans="1:11" s="13" customFormat="1" ht="15.75" customHeight="1">
      <c r="A26" s="104"/>
      <c r="B26" s="105"/>
      <c r="C26" s="110">
        <v>302</v>
      </c>
      <c r="D26" s="62">
        <v>0</v>
      </c>
      <c r="E26" s="111" t="str">
        <f>IF(LEN($A26) &gt; 0,VLOOKUP($A26, [1]Dział!$A$1:$B$200,2,FALSE),IF(LEN($B26) &gt; 0,VLOOKUP($B26, [1]Rozdz!$A$1:$B$690,2,FALSE),IF(LEN($C26) &gt; 0,VLOOKUP($C26, [1]Paragraf.wydatek!$A$1:$B$500,2,FALSE),"")))</f>
        <v>Wydatki osobowe niezaliczone do wynagrodzeń</v>
      </c>
      <c r="F26" s="112">
        <v>62800</v>
      </c>
      <c r="G26" s="82">
        <v>0</v>
      </c>
      <c r="H26" s="82">
        <v>1500</v>
      </c>
      <c r="I26" s="82">
        <f>F26-G26+H26</f>
        <v>64300</v>
      </c>
      <c r="J26" s="73"/>
    </row>
    <row r="27" spans="1:11" s="13" customFormat="1" ht="15.75" customHeight="1">
      <c r="A27" s="104"/>
      <c r="B27" s="113"/>
      <c r="C27" s="110">
        <v>421</v>
      </c>
      <c r="D27" s="62">
        <v>0</v>
      </c>
      <c r="E27" s="114" t="str">
        <f>IF(LEN($A27) &gt; 0,VLOOKUP($A27, [1]Dział!$A$1:$B$200,2,FALSE),IF(LEN($B27) &gt; 0,VLOOKUP($B27, [1]Rozdz!$A$1:$B$690,2,FALSE),IF(LEN($C27) &gt; 0,VLOOKUP($C27, [1]Paragraf.wydatek!$A$1:$B$500,2,FALSE),"")))</f>
        <v>Zakup materiałów i wyposażenia</v>
      </c>
      <c r="F27" s="82">
        <v>549384</v>
      </c>
      <c r="G27" s="82">
        <v>0</v>
      </c>
      <c r="H27" s="82">
        <f>1838+82500</f>
        <v>84338</v>
      </c>
      <c r="I27" s="82">
        <f>F27-G27+H27</f>
        <v>633722</v>
      </c>
      <c r="J27" s="73"/>
    </row>
    <row r="28" spans="1:11" s="13" customFormat="1" ht="15.75" customHeight="1">
      <c r="A28" s="104"/>
      <c r="B28" s="113"/>
      <c r="C28" s="110">
        <v>426</v>
      </c>
      <c r="D28" s="62">
        <v>0</v>
      </c>
      <c r="E28" s="114" t="str">
        <f>IF(LEN($A28) &gt; 0,VLOOKUP($A28, [1]Dział!$A$1:$B$200,2,FALSE),IF(LEN($B28) &gt; 0,VLOOKUP($B28, [1]Rozdz!$A$1:$B$690,2,FALSE),IF(LEN($C28) &gt; 0,VLOOKUP($C28, [1]Paragraf.wydatek!$A$1:$B$500,2,FALSE),"")))</f>
        <v>Zakup energii</v>
      </c>
      <c r="F28" s="82">
        <v>370000</v>
      </c>
      <c r="G28" s="82">
        <v>40000</v>
      </c>
      <c r="H28" s="82">
        <v>0</v>
      </c>
      <c r="I28" s="82">
        <f>F28-G28+H28</f>
        <v>330000</v>
      </c>
      <c r="J28" s="73"/>
    </row>
    <row r="29" spans="1:11" s="13" customFormat="1" ht="15.75" customHeight="1">
      <c r="A29" s="104"/>
      <c r="B29" s="113"/>
      <c r="C29" s="110">
        <v>427</v>
      </c>
      <c r="D29" s="62">
        <v>0</v>
      </c>
      <c r="E29" s="114" t="str">
        <f>IF(LEN($A29) &gt; 0,VLOOKUP($A29, [1]Dział!$A$1:$B$200,2,FALSE),IF(LEN($B29) &gt; 0,VLOOKUP($B29, [1]Rozdz!$A$1:$B$690,2,FALSE),IF(LEN($C29) &gt; 0,VLOOKUP($C29, [1]Paragraf.wydatek!$A$1:$B$500,2,FALSE),"")))</f>
        <v>Zakup usług remontowych</v>
      </c>
      <c r="F29" s="82">
        <v>264000</v>
      </c>
      <c r="G29" s="82">
        <v>0</v>
      </c>
      <c r="H29" s="82">
        <v>33000</v>
      </c>
      <c r="I29" s="82">
        <f>F29-G29+H29</f>
        <v>297000</v>
      </c>
      <c r="J29" s="73"/>
    </row>
    <row r="30" spans="1:11" s="13" customFormat="1" ht="15.75" customHeight="1">
      <c r="A30" s="104"/>
      <c r="B30" s="113"/>
      <c r="C30" s="110">
        <v>428</v>
      </c>
      <c r="D30" s="62">
        <v>0</v>
      </c>
      <c r="E30" s="114" t="str">
        <f>IF(LEN($A30) &gt; 0,VLOOKUP($A30, [1]Dział!$A$1:$B$200,2,FALSE),IF(LEN($B30) &gt; 0,VLOOKUP($B30, [1]Rozdz!$A$1:$B$690,2,FALSE),IF(LEN($C30) &gt; 0,VLOOKUP($C30, [1]Paragraf.wydatek!$A$1:$B$500,2,FALSE),"")))</f>
        <v>Zakup usług zdrowotnych</v>
      </c>
      <c r="F30" s="82">
        <v>12000</v>
      </c>
      <c r="G30" s="82">
        <f>55+6000</f>
        <v>6055</v>
      </c>
      <c r="H30" s="82">
        <v>0</v>
      </c>
      <c r="I30" s="82">
        <f>F30-G30+H30</f>
        <v>5945</v>
      </c>
      <c r="J30" s="73"/>
    </row>
    <row r="31" spans="1:11" s="13" customFormat="1" ht="15.75" customHeight="1">
      <c r="A31" s="104"/>
      <c r="B31" s="113"/>
      <c r="C31" s="110">
        <v>430</v>
      </c>
      <c r="D31" s="62">
        <v>0</v>
      </c>
      <c r="E31" s="114" t="str">
        <f>IF(LEN($A31) &gt; 0,VLOOKUP($A31, [1]Dział!$A$1:$B$200,2,FALSE),IF(LEN($B31) &gt; 0,VLOOKUP($B31, [1]Rozdz!$A$1:$B$690,2,FALSE),IF(LEN($C31) &gt; 0,VLOOKUP($C31, [1]Paragraf.wydatek!$A$1:$B$500,2,FALSE),"")))</f>
        <v>Zakup usług pozostałych</v>
      </c>
      <c r="F31" s="82">
        <v>444642</v>
      </c>
      <c r="G31" s="82">
        <v>0</v>
      </c>
      <c r="H31" s="82">
        <v>4500</v>
      </c>
      <c r="I31" s="82">
        <f>F31-G31+H31</f>
        <v>449142</v>
      </c>
      <c r="J31" s="73"/>
    </row>
    <row r="32" spans="1:11" s="13" customFormat="1" ht="15.75" customHeight="1">
      <c r="A32" s="104"/>
      <c r="B32" s="113"/>
      <c r="C32" s="110">
        <v>435</v>
      </c>
      <c r="D32" s="62">
        <v>0</v>
      </c>
      <c r="E32" s="114" t="str">
        <f>IF(LEN($A32) &gt; 0,VLOOKUP($A32, [1]Dział!$A$1:$B$200,2,FALSE),IF(LEN($B32) &gt; 0,VLOOKUP($B32, [1]Rozdz!$A$1:$B$690,2,FALSE),IF(LEN($C32) &gt; 0,VLOOKUP($C32, [1]Paragraf.wydatek!$A$1:$B$500,2,FALSE),"")))</f>
        <v>Zakup usług dostępu do sieci Internet</v>
      </c>
      <c r="F32" s="82">
        <v>32000</v>
      </c>
      <c r="G32" s="82">
        <v>5000</v>
      </c>
      <c r="H32" s="82">
        <v>0</v>
      </c>
      <c r="I32" s="82">
        <f>F32-G32+H32</f>
        <v>27000</v>
      </c>
      <c r="J32" s="73"/>
    </row>
    <row r="33" spans="1:10" s="13" customFormat="1" ht="25.5">
      <c r="A33" s="104"/>
      <c r="B33" s="113"/>
      <c r="C33" s="110">
        <v>436</v>
      </c>
      <c r="D33" s="62">
        <v>0</v>
      </c>
      <c r="E33" s="114" t="str">
        <f>IF(LEN($A33) &gt; 0,VLOOKUP($A33, [1]Dział!$A$1:$B$200,2,FALSE),IF(LEN($B33) &gt; 0,VLOOKUP($B33, [1]Rozdz!$A$1:$B$690,2,FALSE),IF(LEN($C33) &gt; 0,VLOOKUP($C33, [1]Paragraf.wydatek!$A$1:$B$500,2,FALSE),"")))</f>
        <v>Opłaty z tytułu zakupu usług telekomunikacyjnych świadczonych w ruchomej publicznej sieci telefonicznej</v>
      </c>
      <c r="F33" s="82">
        <v>23000</v>
      </c>
      <c r="G33" s="82">
        <v>8000</v>
      </c>
      <c r="H33" s="82">
        <v>0</v>
      </c>
      <c r="I33" s="82">
        <f>F33-G33+H33</f>
        <v>15000</v>
      </c>
      <c r="J33" s="73"/>
    </row>
    <row r="34" spans="1:10" s="13" customFormat="1" ht="25.5">
      <c r="A34" s="104"/>
      <c r="B34" s="113"/>
      <c r="C34" s="110">
        <v>437</v>
      </c>
      <c r="D34" s="62">
        <v>0</v>
      </c>
      <c r="E34" s="114" t="str">
        <f>IF(LEN($A34) &gt; 0,VLOOKUP($A34, [1]Dział!$A$1:$B$200,2,FALSE),IF(LEN($B34) &gt; 0,VLOOKUP($B34, [1]Rozdz!$A$1:$B$690,2,FALSE),IF(LEN($C34) &gt; 0,VLOOKUP($C34, [1]Paragraf.wydatek!$A$1:$B$500,2,FALSE),"")))</f>
        <v>Opłaty z tytułu zakupu usług telekomunikacyjnych świadczonych w stacjonarnej publicznej sieci telefonicznej</v>
      </c>
      <c r="F34" s="82">
        <v>59853</v>
      </c>
      <c r="G34" s="82">
        <v>16000</v>
      </c>
      <c r="H34" s="82">
        <v>0</v>
      </c>
      <c r="I34" s="82">
        <f>F34-G34+H34</f>
        <v>43853</v>
      </c>
      <c r="J34" s="73"/>
    </row>
    <row r="35" spans="1:10" s="13" customFormat="1" ht="25.5">
      <c r="A35" s="104"/>
      <c r="B35" s="113"/>
      <c r="C35" s="110">
        <v>440</v>
      </c>
      <c r="D35" s="62">
        <v>0</v>
      </c>
      <c r="E35" s="114" t="str">
        <f>IF(LEN($A35) &gt; 0,VLOOKUP($A35, [1]Dział!$A$1:$B$200,2,FALSE),IF(LEN($B35) &gt; 0,VLOOKUP($B35, [1]Rozdz!$A$1:$B$690,2,FALSE),IF(LEN($C35) &gt; 0,VLOOKUP($C35, [1]Paragraf.wydatek!$A$1:$B$500,2,FALSE),"")))</f>
        <v>Opłaty za administrowanie i czynsze za budynki, lokale i pomieszczenia garażowe</v>
      </c>
      <c r="F35" s="82">
        <v>20000</v>
      </c>
      <c r="G35" s="82">
        <v>4500</v>
      </c>
      <c r="H35" s="82">
        <v>0</v>
      </c>
      <c r="I35" s="82">
        <f>F35-G35+H35</f>
        <v>15500</v>
      </c>
      <c r="J35" s="73"/>
    </row>
    <row r="36" spans="1:10" s="13" customFormat="1" ht="15.75" customHeight="1">
      <c r="A36" s="104"/>
      <c r="B36" s="113"/>
      <c r="C36" s="110">
        <v>441</v>
      </c>
      <c r="D36" s="62">
        <v>0</v>
      </c>
      <c r="E36" s="114" t="str">
        <f>IF(LEN($A36) &gt; 0,VLOOKUP($A36, [1]Dział!$A$1:$B$200,2,FALSE),IF(LEN($B36) &gt; 0,VLOOKUP($B36, [1]Rozdz!$A$1:$B$690,2,FALSE),IF(LEN($C36) &gt; 0,VLOOKUP($C36, [1]Paragraf.wydatek!$A$1:$B$500,2,FALSE),"")))</f>
        <v>Podróże służbowe krajowe</v>
      </c>
      <c r="F36" s="82">
        <v>18000</v>
      </c>
      <c r="G36" s="82">
        <v>4000</v>
      </c>
      <c r="H36" s="82">
        <v>0</v>
      </c>
      <c r="I36" s="82">
        <f>F36-G36+H36</f>
        <v>14000</v>
      </c>
      <c r="J36" s="73"/>
    </row>
    <row r="37" spans="1:10" s="13" customFormat="1" ht="15.75" customHeight="1">
      <c r="A37" s="104"/>
      <c r="B37" s="113"/>
      <c r="C37" s="110">
        <v>443</v>
      </c>
      <c r="D37" s="62">
        <v>0</v>
      </c>
      <c r="E37" s="114" t="str">
        <f>IF(LEN($A37) &gt; 0,VLOOKUP($A37, [1]Dział!$A$1:$B$200,2,FALSE),IF(LEN($B37) &gt; 0,VLOOKUP($B37, [1]Rozdz!$A$1:$B$690,2,FALSE),IF(LEN($C37) &gt; 0,VLOOKUP($C37, [1]Paragraf.wydatek!$A$1:$B$500,2,FALSE),"")))</f>
        <v>Różne opłaty i składki</v>
      </c>
      <c r="F37" s="82">
        <v>61000</v>
      </c>
      <c r="G37" s="82">
        <f>378+1000</f>
        <v>1378</v>
      </c>
      <c r="H37" s="82">
        <v>0</v>
      </c>
      <c r="I37" s="82">
        <f>F37-G37+H37</f>
        <v>59622</v>
      </c>
      <c r="J37" s="73"/>
    </row>
    <row r="38" spans="1:10" s="13" customFormat="1">
      <c r="A38" s="104"/>
      <c r="B38" s="113"/>
      <c r="C38" s="110">
        <v>444</v>
      </c>
      <c r="D38" s="62">
        <v>0</v>
      </c>
      <c r="E38" s="114" t="str">
        <f>IF(LEN($A38) &gt; 0,VLOOKUP($A38, [1]Dział!$A$1:$B$200,2,FALSE),IF(LEN($B38) &gt; 0,VLOOKUP($B38, [1]Rozdz!$A$1:$B$690,2,FALSE),IF(LEN($C38) &gt; 0,VLOOKUP($C38, [1]Paragraf.wydatek!$A$1:$B$500,2,FALSE),"")))</f>
        <v>Odpisy na zakładowy fundusz świadczeń socjalnych</v>
      </c>
      <c r="F38" s="82">
        <v>223753</v>
      </c>
      <c r="G38" s="82">
        <v>24000</v>
      </c>
      <c r="H38" s="82">
        <v>0</v>
      </c>
      <c r="I38" s="82">
        <f>F38-G38+H38</f>
        <v>199753</v>
      </c>
      <c r="J38" s="73"/>
    </row>
    <row r="39" spans="1:10" s="13" customFormat="1" ht="15.75" customHeight="1">
      <c r="A39" s="104"/>
      <c r="B39" s="113"/>
      <c r="C39" s="110">
        <v>448</v>
      </c>
      <c r="D39" s="62">
        <v>0</v>
      </c>
      <c r="E39" s="114" t="str">
        <f>IF(LEN($A39) &gt; 0,VLOOKUP($A39, [1]Dział!$A$1:$B$200,2,FALSE),IF(LEN($B39) &gt; 0,VLOOKUP($B39, [1]Rozdz!$A$1:$B$690,2,FALSE),IF(LEN($C39) &gt; 0,VLOOKUP($C39, [1]Paragraf.wydatek!$A$1:$B$500,2,FALSE),"")))</f>
        <v>Podatek od nieruchomości</v>
      </c>
      <c r="F39" s="82">
        <v>78524</v>
      </c>
      <c r="G39" s="82">
        <v>5000</v>
      </c>
      <c r="H39" s="82">
        <v>0</v>
      </c>
      <c r="I39" s="82">
        <f>F39-G39+H39</f>
        <v>73524</v>
      </c>
      <c r="J39" s="73"/>
    </row>
    <row r="40" spans="1:10" s="13" customFormat="1">
      <c r="A40" s="104"/>
      <c r="B40" s="113"/>
      <c r="C40" s="110">
        <v>452</v>
      </c>
      <c r="D40" s="62">
        <v>0</v>
      </c>
      <c r="E40" s="114" t="str">
        <f>IF(LEN($A40) &gt; 0,VLOOKUP($A40, [1]Dział!$A$1:$B$200,2,FALSE),IF(LEN($B40) &gt; 0,VLOOKUP($B40, [1]Rozdz!$A$1:$B$690,2,FALSE),IF(LEN($C40) &gt; 0,VLOOKUP($C40, [1]Paragraf.wydatek!$A$1:$B$500,2,FALSE),"")))</f>
        <v>Opłaty na rzecz budżetów jednostek samorządu terytorialnego</v>
      </c>
      <c r="F40" s="82">
        <v>25888</v>
      </c>
      <c r="G40" s="82">
        <v>5000</v>
      </c>
      <c r="H40" s="82">
        <v>0</v>
      </c>
      <c r="I40" s="82">
        <f>F40-G40+H40</f>
        <v>20888</v>
      </c>
      <c r="J40" s="73"/>
    </row>
    <row r="41" spans="1:10" s="13" customFormat="1">
      <c r="A41" s="104"/>
      <c r="B41" s="113"/>
      <c r="C41" s="110">
        <v>461</v>
      </c>
      <c r="D41" s="62">
        <v>0</v>
      </c>
      <c r="E41" s="114" t="str">
        <f>IF(LEN($A41) &gt; 0,VLOOKUP($A41, [1]Dział!$A$1:$B$200,2,FALSE),IF(LEN($B41) &gt; 0,VLOOKUP($B41, [1]Rozdz!$A$1:$B$690,2,FALSE),IF(LEN($C41) &gt; 0,VLOOKUP($C41, [1]Paragraf.wydatek!$A$1:$B$500,2,FALSE),"")))</f>
        <v>Koszty postępowania sądowego i prokuratorskiego</v>
      </c>
      <c r="F41" s="82">
        <v>5000</v>
      </c>
      <c r="G41" s="82">
        <v>3000</v>
      </c>
      <c r="H41" s="82">
        <v>0</v>
      </c>
      <c r="I41" s="82">
        <f>F41-G41+H41</f>
        <v>2000</v>
      </c>
      <c r="J41" s="73"/>
    </row>
    <row r="42" spans="1:10" s="13" customFormat="1" ht="25.5">
      <c r="A42" s="115"/>
      <c r="B42" s="116"/>
      <c r="C42" s="110">
        <v>470</v>
      </c>
      <c r="D42" s="62">
        <v>0</v>
      </c>
      <c r="E42" s="114" t="str">
        <f>IF(LEN($A42) &gt; 0,VLOOKUP($A42, [1]Dział!$A$1:$B$200,2,FALSE),IF(LEN($B42) &gt; 0,VLOOKUP($B42, [1]Rozdz!$A$1:$B$690,2,FALSE),IF(LEN($C42) &gt; 0,VLOOKUP($C42, [1]Paragraf.wydatek!$A$1:$B$500,2,FALSE),"")))</f>
        <v>Szkolenia pracowników niebędących członkami korpusu służby cywilnej</v>
      </c>
      <c r="F42" s="82">
        <v>25000</v>
      </c>
      <c r="G42" s="82">
        <v>1405</v>
      </c>
      <c r="H42" s="82">
        <v>0</v>
      </c>
      <c r="I42" s="82">
        <f>F42-G42+H42</f>
        <v>23595</v>
      </c>
      <c r="J42" s="73"/>
    </row>
    <row r="43" spans="1:10" s="13" customFormat="1" ht="15.75" customHeight="1">
      <c r="A43" s="41">
        <v>150</v>
      </c>
      <c r="B43" s="117"/>
      <c r="C43" s="118"/>
      <c r="D43" s="70"/>
      <c r="E43" s="103" t="str">
        <f>IF(LEN($A43) &gt; 0,VLOOKUP($A43, [1]Dział!$A$1:$B$200,2,FALSE),IF(LEN($B43) &gt; 0,VLOOKUP($B43, [1]Rozdz!$A$1:$B$690,2,FALSE),IF(LEN($C43) &gt; 0,VLOOKUP($C43, [1]Paragraf.wydatek!$A$1:$B$500,2,FALSE),"")))</f>
        <v>Przetwórstwo przemysłowe</v>
      </c>
      <c r="F43" s="72">
        <v>27055984</v>
      </c>
      <c r="G43" s="72">
        <f>SUM(G44)</f>
        <v>0</v>
      </c>
      <c r="H43" s="72">
        <f>SUM(H44)</f>
        <v>742000</v>
      </c>
      <c r="I43" s="72">
        <f>F43-G43+H43</f>
        <v>27797984</v>
      </c>
      <c r="J43" s="73"/>
    </row>
    <row r="44" spans="1:10" s="13" customFormat="1" ht="15.75" customHeight="1">
      <c r="A44" s="119"/>
      <c r="B44" s="105">
        <v>15011</v>
      </c>
      <c r="C44" s="120"/>
      <c r="D44" s="121"/>
      <c r="E44" s="108" t="str">
        <f>IF(LEN($A44) &gt; 0,VLOOKUP($A44, [1]Dział!$A$1:$B$200,2,FALSE),IF(LEN($B44) &gt; 0,VLOOKUP($B44, [1]Rozdz!$A$1:$B$690,2,FALSE),IF(LEN($C44) &gt; 0,VLOOKUP($C44, [1]Paragraf.wydatek!$A$1:$B$500,2,FALSE),"")))</f>
        <v>Rozwój przedsiębiorczości</v>
      </c>
      <c r="F44" s="109">
        <v>13391520</v>
      </c>
      <c r="G44" s="77">
        <f>SUM(G45:G45)</f>
        <v>0</v>
      </c>
      <c r="H44" s="77">
        <f>SUM(H45:H45)</f>
        <v>742000</v>
      </c>
      <c r="I44" s="77">
        <f>F44-G44+H44</f>
        <v>14133520</v>
      </c>
      <c r="J44" s="73"/>
    </row>
    <row r="45" spans="1:10" s="13" customFormat="1" ht="38.25">
      <c r="A45" s="119"/>
      <c r="B45" s="122"/>
      <c r="C45" s="110">
        <v>620</v>
      </c>
      <c r="D45" s="62">
        <v>9</v>
      </c>
      <c r="E45" s="111" t="str">
        <f>IF(LEN($A45) &gt; 0,VLOOKUP($A45, [1]Dział!$A$1:$B$200,2,FALSE),IF(LEN($B45) &gt; 0,VLOOKUP($B45, [1]Rozdz!$A$1:$B$690,2,FALSE),IF(LEN($C45) &gt; 0,VLOOKUP($C45, [1]Paragraf.wydatek!$A$1:$B$500,2,FALSE),"")))</f>
        <v>Dotacje celowe w ramach programów finansowanych z udziałem środków europejskich lub płatności w ramach budżetu środków europejskich</v>
      </c>
      <c r="F45" s="82">
        <v>12533000</v>
      </c>
      <c r="G45" s="82">
        <v>0</v>
      </c>
      <c r="H45" s="82">
        <v>742000</v>
      </c>
      <c r="I45" s="82">
        <f>F45-G45+H45</f>
        <v>13275000</v>
      </c>
      <c r="J45" s="73"/>
    </row>
    <row r="46" spans="1:10" s="13" customFormat="1">
      <c r="A46" s="41">
        <v>600</v>
      </c>
      <c r="B46" s="123"/>
      <c r="C46" s="124"/>
      <c r="D46" s="125"/>
      <c r="E46" s="103" t="str">
        <f>IF(LEN($A46) &gt; 0,VLOOKUP($A46, [1]Dział!$A$1:$B$200,2,FALSE),IF(LEN($B46) &gt; 0,VLOOKUP($B46, [1]Rozdz!$A$1:$B$690,2,FALSE),IF(LEN($C46) &gt; 0,VLOOKUP($C46, [1]Paragraf.wydatek!$A$1:$B$500,2,FALSE),"")))</f>
        <v>Transport i łączność</v>
      </c>
      <c r="F46" s="72">
        <v>338227983</v>
      </c>
      <c r="G46" s="72">
        <f>SUM(G47+G61)</f>
        <v>110642</v>
      </c>
      <c r="H46" s="72">
        <f>SUM(H47+H61)</f>
        <v>262642</v>
      </c>
      <c r="I46" s="72">
        <f>F46-G46+H46</f>
        <v>338379983</v>
      </c>
      <c r="J46" s="73"/>
    </row>
    <row r="47" spans="1:10" s="13" customFormat="1">
      <c r="A47" s="126"/>
      <c r="B47" s="127">
        <v>60013</v>
      </c>
      <c r="C47" s="128"/>
      <c r="D47" s="129"/>
      <c r="E47" s="130" t="str">
        <f>IF(LEN($A47) &gt; 0,VLOOKUP($A47, [1]Dział!$A$1:$B$200,2,FALSE),IF(LEN($B47) &gt; 0,VLOOKUP($B47, [1]Rozdz!$A$1:$B$690,2,FALSE),IF(LEN($C47) &gt; 0,VLOOKUP($C47, [1]Paragraf.wydatek!$A$1:$B$500,2,FALSE),"")))</f>
        <v>Drogi publiczne wojewódzkie</v>
      </c>
      <c r="F47" s="131">
        <v>207482597</v>
      </c>
      <c r="G47" s="109">
        <f>SUM(G48:G60)</f>
        <v>110642</v>
      </c>
      <c r="H47" s="109">
        <f>SUM(H48:H60)</f>
        <v>110642</v>
      </c>
      <c r="I47" s="109">
        <f>F47-G47+H47</f>
        <v>207482597</v>
      </c>
      <c r="J47" s="73"/>
    </row>
    <row r="48" spans="1:10" s="13" customFormat="1">
      <c r="A48" s="119"/>
      <c r="B48" s="132"/>
      <c r="C48" s="110">
        <v>421</v>
      </c>
      <c r="D48" s="133">
        <v>0</v>
      </c>
      <c r="E48" s="114" t="str">
        <f>IF(LEN($A48) &gt; 0,VLOOKUP($A48, [1]Dział!$A$1:$B$200,2,FALSE),IF(LEN($B48) &gt; 0,VLOOKUP($B48, [1]Rozdz!$A$1:$B$690,2,FALSE),IF(LEN($C48) &gt; 0,VLOOKUP($C48, [1]Paragraf.wydatek!$A$1:$B$500,2,FALSE),"")))</f>
        <v>Zakup materiałów i wyposażenia</v>
      </c>
      <c r="F48" s="134">
        <v>2236056</v>
      </c>
      <c r="G48" s="82">
        <v>5700</v>
      </c>
      <c r="H48" s="82">
        <v>0</v>
      </c>
      <c r="I48" s="82">
        <f>F48-G48+H48</f>
        <v>2230356</v>
      </c>
      <c r="J48" s="73"/>
    </row>
    <row r="49" spans="1:10" s="13" customFormat="1">
      <c r="A49" s="119"/>
      <c r="B49" s="132"/>
      <c r="C49" s="110">
        <v>426</v>
      </c>
      <c r="D49" s="133">
        <v>0</v>
      </c>
      <c r="E49" s="114" t="str">
        <f>IF(LEN($A49) &gt; 0,VLOOKUP($A49, [1]Dział!$A$1:$B$200,2,FALSE),IF(LEN($B49) &gt; 0,VLOOKUP($B49, [1]Rozdz!$A$1:$B$690,2,FALSE),IF(LEN($C49) &gt; 0,VLOOKUP($C49, [1]Paragraf.wydatek!$A$1:$B$500,2,FALSE),"")))</f>
        <v>Zakup energii</v>
      </c>
      <c r="F49" s="82">
        <v>255777</v>
      </c>
      <c r="G49" s="82">
        <v>62</v>
      </c>
      <c r="H49" s="82">
        <v>0</v>
      </c>
      <c r="I49" s="82">
        <f>F49-G49+H49</f>
        <v>255715</v>
      </c>
      <c r="J49" s="73"/>
    </row>
    <row r="50" spans="1:10" s="13" customFormat="1">
      <c r="A50" s="119"/>
      <c r="B50" s="132"/>
      <c r="C50" s="110">
        <v>427</v>
      </c>
      <c r="D50" s="133">
        <v>0</v>
      </c>
      <c r="E50" s="114" t="str">
        <f>IF(LEN($A50) &gt; 0,VLOOKUP($A50, [1]Dział!$A$1:$B$200,2,FALSE),IF(LEN($B50) &gt; 0,VLOOKUP($B50, [1]Rozdz!$A$1:$B$690,2,FALSE),IF(LEN($C50) &gt; 0,VLOOKUP($C50, [1]Paragraf.wydatek!$A$1:$B$500,2,FALSE),"")))</f>
        <v>Zakup usług remontowych</v>
      </c>
      <c r="F50" s="82">
        <v>12869817</v>
      </c>
      <c r="G50" s="82">
        <v>25298</v>
      </c>
      <c r="H50" s="82">
        <v>0</v>
      </c>
      <c r="I50" s="82">
        <f>F50-G50+H50</f>
        <v>12844519</v>
      </c>
      <c r="J50" s="73"/>
    </row>
    <row r="51" spans="1:10" s="13" customFormat="1">
      <c r="A51" s="119"/>
      <c r="B51" s="132"/>
      <c r="C51" s="110">
        <v>430</v>
      </c>
      <c r="D51" s="133">
        <v>0</v>
      </c>
      <c r="E51" s="114" t="str">
        <f>IF(LEN($A51) &gt; 0,VLOOKUP($A51, [1]Dział!$A$1:$B$200,2,FALSE),IF(LEN($B51) &gt; 0,VLOOKUP($B51, [1]Rozdz!$A$1:$B$690,2,FALSE),IF(LEN($C51) &gt; 0,VLOOKUP($C51, [1]Paragraf.wydatek!$A$1:$B$500,2,FALSE),"")))</f>
        <v>Zakup usług pozostałych</v>
      </c>
      <c r="F51" s="82">
        <v>13010286</v>
      </c>
      <c r="G51" s="82">
        <v>0</v>
      </c>
      <c r="H51" s="82">
        <v>107122</v>
      </c>
      <c r="I51" s="82">
        <f>F51-G51+H51</f>
        <v>13117408</v>
      </c>
      <c r="J51" s="73"/>
    </row>
    <row r="52" spans="1:10" s="13" customFormat="1">
      <c r="A52" s="135"/>
      <c r="B52" s="136"/>
      <c r="C52" s="137">
        <v>439</v>
      </c>
      <c r="D52" s="138">
        <v>0</v>
      </c>
      <c r="E52" s="139" t="str">
        <f>IF(LEN($A52) &gt; 0,VLOOKUP($A52, [1]Dział!$A$1:$B$200,2,FALSE),IF(LEN($B52) &gt; 0,VLOOKUP($B52, [1]Rozdz!$A$1:$B$690,2,FALSE),IF(LEN($C52) &gt; 0,VLOOKUP($C52, [1]Paragraf.wydatek!$A$1:$B$500,2,FALSE),"")))</f>
        <v>Zakup usług obejmujących wykonanie ekspertyz, analiz i opinii</v>
      </c>
      <c r="F52" s="64">
        <v>29211</v>
      </c>
      <c r="G52" s="64">
        <v>0</v>
      </c>
      <c r="H52" s="64">
        <v>3520</v>
      </c>
      <c r="I52" s="64">
        <f>F52-G52+H52</f>
        <v>32731</v>
      </c>
      <c r="J52" s="73"/>
    </row>
    <row r="53" spans="1:10" s="13" customFormat="1">
      <c r="A53" s="119"/>
      <c r="B53" s="132"/>
      <c r="C53" s="110">
        <v>441</v>
      </c>
      <c r="D53" s="133">
        <v>0</v>
      </c>
      <c r="E53" s="114" t="str">
        <f>IF(LEN($A53) &gt; 0,VLOOKUP($A53, [1]Dział!$A$1:$B$200,2,FALSE),IF(LEN($B53) &gt; 0,VLOOKUP($B53, [1]Rozdz!$A$1:$B$690,2,FALSE),IF(LEN($C53) &gt; 0,VLOOKUP($C53, [1]Paragraf.wydatek!$A$1:$B$500,2,FALSE),"")))</f>
        <v>Podróże służbowe krajowe</v>
      </c>
      <c r="F53" s="82">
        <v>6198</v>
      </c>
      <c r="G53" s="82">
        <v>1000</v>
      </c>
      <c r="H53" s="82">
        <v>0</v>
      </c>
      <c r="I53" s="82">
        <f>F53-G53+H53</f>
        <v>5198</v>
      </c>
      <c r="J53" s="73"/>
    </row>
    <row r="54" spans="1:10" s="13" customFormat="1">
      <c r="A54" s="119"/>
      <c r="B54" s="132"/>
      <c r="C54" s="110">
        <v>443</v>
      </c>
      <c r="D54" s="133">
        <v>0</v>
      </c>
      <c r="E54" s="114" t="str">
        <f>IF(LEN($A54) &gt; 0,VLOOKUP($A54, [1]Dział!$A$1:$B$200,2,FALSE),IF(LEN($B54) &gt; 0,VLOOKUP($B54, [1]Rozdz!$A$1:$B$690,2,FALSE),IF(LEN($C54) &gt; 0,VLOOKUP($C54, [1]Paragraf.wydatek!$A$1:$B$500,2,FALSE),"")))</f>
        <v>Różne opłaty i składki</v>
      </c>
      <c r="F54" s="82">
        <v>397873</v>
      </c>
      <c r="G54" s="82">
        <v>132</v>
      </c>
      <c r="H54" s="82">
        <v>0</v>
      </c>
      <c r="I54" s="82">
        <f>F54-G54+H54</f>
        <v>397741</v>
      </c>
      <c r="J54" s="73"/>
    </row>
    <row r="55" spans="1:10" s="13" customFormat="1">
      <c r="A55" s="119"/>
      <c r="B55" s="132"/>
      <c r="C55" s="110">
        <v>451</v>
      </c>
      <c r="D55" s="133">
        <v>0</v>
      </c>
      <c r="E55" s="114" t="str">
        <f>IF(LEN($A55) &gt; 0,VLOOKUP($A55, [1]Dział!$A$1:$B$200,2,FALSE),IF(LEN($B55) &gt; 0,VLOOKUP($B55, [1]Rozdz!$A$1:$B$690,2,FALSE),IF(LEN($C55) &gt; 0,VLOOKUP($C55, [1]Paragraf.wydatek!$A$1:$B$500,2,FALSE),"")))</f>
        <v>Opłaty na rzecz budżetu państwa</v>
      </c>
      <c r="F55" s="82">
        <v>26841</v>
      </c>
      <c r="G55" s="82">
        <v>22430</v>
      </c>
      <c r="H55" s="82">
        <v>0</v>
      </c>
      <c r="I55" s="82">
        <f>F55-G55+H55</f>
        <v>4411</v>
      </c>
      <c r="J55" s="73"/>
    </row>
    <row r="56" spans="1:10" s="13" customFormat="1">
      <c r="A56" s="119"/>
      <c r="B56" s="132"/>
      <c r="C56" s="110">
        <v>452</v>
      </c>
      <c r="D56" s="133">
        <v>0</v>
      </c>
      <c r="E56" s="114" t="str">
        <f>IF(LEN($A56) &gt; 0,VLOOKUP($A56, [1]Dział!$A$1:$B$200,2,FALSE),IF(LEN($B56) &gt; 0,VLOOKUP($B56, [1]Rozdz!$A$1:$B$690,2,FALSE),IF(LEN($C56) &gt; 0,VLOOKUP($C56, [1]Paragraf.wydatek!$A$1:$B$500,2,FALSE),"")))</f>
        <v>Opłaty na rzecz budżetów jednostek samorządu terytorialnego</v>
      </c>
      <c r="F56" s="82">
        <v>108489</v>
      </c>
      <c r="G56" s="82">
        <v>26499</v>
      </c>
      <c r="H56" s="82">
        <v>0</v>
      </c>
      <c r="I56" s="82">
        <f>F56-G56+H56</f>
        <v>81990</v>
      </c>
      <c r="J56" s="73"/>
    </row>
    <row r="57" spans="1:10" s="13" customFormat="1">
      <c r="A57" s="119"/>
      <c r="B57" s="132"/>
      <c r="C57" s="110">
        <v>458</v>
      </c>
      <c r="D57" s="133">
        <v>0</v>
      </c>
      <c r="E57" s="114" t="str">
        <f>IF(LEN($A57) &gt; 0,VLOOKUP($A57, [1]Dział!$A$1:$B$200,2,FALSE),IF(LEN($B57) &gt; 0,VLOOKUP($B57, [1]Rozdz!$A$1:$B$690,2,FALSE),IF(LEN($C57) &gt; 0,VLOOKUP($C57, [1]Paragraf.wydatek!$A$1:$B$500,2,FALSE),"")))</f>
        <v>Pozostałe odsetki</v>
      </c>
      <c r="F57" s="82">
        <v>4000</v>
      </c>
      <c r="G57" s="82">
        <v>3948</v>
      </c>
      <c r="H57" s="82">
        <v>0</v>
      </c>
      <c r="I57" s="82">
        <f>F57-G57+H57</f>
        <v>52</v>
      </c>
      <c r="J57" s="73"/>
    </row>
    <row r="58" spans="1:10" s="13" customFormat="1">
      <c r="A58" s="119"/>
      <c r="B58" s="140"/>
      <c r="C58" s="110">
        <v>459</v>
      </c>
      <c r="D58" s="62">
        <v>0</v>
      </c>
      <c r="E58" s="114" t="str">
        <f>IF(LEN($A58) &gt; 0,VLOOKUP($A58, [1]Dział!$A$1:$B$200,2,FALSE),IF(LEN($B58) &gt; 0,VLOOKUP($B58, [1]Rozdz!$A$1:$B$690,2,FALSE),IF(LEN($C58) &gt; 0,VLOOKUP($C58, [1]Paragraf.wydatek!$A$1:$B$500,2,FALSE),"")))</f>
        <v>Kary i odszkodowania wypłacane na rzecz osób fizycznych</v>
      </c>
      <c r="F58" s="82">
        <v>20000</v>
      </c>
      <c r="G58" s="82">
        <v>4309</v>
      </c>
      <c r="H58" s="82">
        <v>0</v>
      </c>
      <c r="I58" s="82">
        <f>F58-G58+H58</f>
        <v>15691</v>
      </c>
      <c r="J58" s="73"/>
    </row>
    <row r="59" spans="1:10" s="13" customFormat="1" ht="25.5">
      <c r="A59" s="119"/>
      <c r="B59" s="140"/>
      <c r="C59" s="110">
        <v>460</v>
      </c>
      <c r="D59" s="62">
        <v>0</v>
      </c>
      <c r="E59" s="114" t="str">
        <f>IF(LEN($A59) &gt; 0,VLOOKUP($A59, [1]Dział!$A$1:$B$200,2,FALSE),IF(LEN($B59) &gt; 0,VLOOKUP($B59, [1]Rozdz!$A$1:$B$690,2,FALSE),IF(LEN($C59) &gt; 0,VLOOKUP($C59, [1]Paragraf.wydatek!$A$1:$B$500,2,FALSE),"")))</f>
        <v>Kary i odszkodowania wypłacane na rzecz osób prawnych i innych jednostek organizacyjnych</v>
      </c>
      <c r="F59" s="82">
        <v>15000</v>
      </c>
      <c r="G59" s="82">
        <v>15000</v>
      </c>
      <c r="H59" s="82">
        <v>0</v>
      </c>
      <c r="I59" s="82">
        <f>F59-G59+H59</f>
        <v>0</v>
      </c>
      <c r="J59" s="73"/>
    </row>
    <row r="60" spans="1:10" s="13" customFormat="1" ht="25.5">
      <c r="A60" s="119"/>
      <c r="B60" s="140"/>
      <c r="C60" s="110">
        <v>470</v>
      </c>
      <c r="D60" s="62">
        <v>0</v>
      </c>
      <c r="E60" s="114" t="str">
        <f>IF(LEN($A60) &gt; 0,VLOOKUP($A60, [1]Dział!$A$1:$B$200,2,FALSE),IF(LEN($B60) &gt; 0,VLOOKUP($B60, [1]Rozdz!$A$1:$B$690,2,FALSE),IF(LEN($C60) &gt; 0,VLOOKUP($C60, [1]Paragraf.wydatek!$A$1:$B$500,2,FALSE),"")))</f>
        <v>Szkolenia pracowników niebędących członkami korpusu służby cywilnej</v>
      </c>
      <c r="F60" s="82">
        <v>40006</v>
      </c>
      <c r="G60" s="82">
        <v>6264</v>
      </c>
      <c r="H60" s="82">
        <v>0</v>
      </c>
      <c r="I60" s="82">
        <f>F60-G60+H60</f>
        <v>33742</v>
      </c>
      <c r="J60" s="73"/>
    </row>
    <row r="61" spans="1:10" s="13" customFormat="1">
      <c r="A61" s="119"/>
      <c r="B61" s="141">
        <v>60053</v>
      </c>
      <c r="C61" s="110"/>
      <c r="D61" s="62"/>
      <c r="E61" s="108" t="str">
        <f>IF(LEN($A61) &gt; 0,VLOOKUP($A61, [1]Dział!$A$1:$B$200,2,FALSE),IF(LEN($B61) &gt; 0,VLOOKUP($B61, [1]Rozdz!$A$1:$B$690,2,FALSE),IF(LEN($C61) &gt; 0,VLOOKUP($C61, [1]Paragraf.wydatek!$A$1:$B$500,2,FALSE),"")))</f>
        <v>Infrastruktura telekomunikacyjna</v>
      </c>
      <c r="F61" s="77">
        <v>5673872</v>
      </c>
      <c r="G61" s="77">
        <f>SUM(G62:G63)</f>
        <v>0</v>
      </c>
      <c r="H61" s="77">
        <f>SUM(H62:H63)</f>
        <v>152000</v>
      </c>
      <c r="I61" s="77">
        <f>F61-G61+H61</f>
        <v>5825872</v>
      </c>
      <c r="J61" s="73"/>
    </row>
    <row r="62" spans="1:10" s="13" customFormat="1" ht="51">
      <c r="A62" s="119"/>
      <c r="B62" s="140"/>
      <c r="C62" s="110">
        <v>456</v>
      </c>
      <c r="D62" s="62">
        <v>9</v>
      </c>
      <c r="E62" s="111" t="str">
        <f>IF(LEN($A62) &gt; 0,VLOOKUP($A62, [1]Dział!$A$1:$B$200,2,FALSE),IF(LEN($B62) &gt; 0,VLOOKUP($B62, [1]Rozdz!$A$1:$B$690,2,FALSE),IF(LEN($C62) &gt; 0,VLOOKUP($C62, [1]Paragraf.wydatek!$A$1:$B$500,2,FALSE),"")))</f>
        <v>Odsetki od dotacji oraz płatności: wykorzystanych niezgodnie z przeznaczeniem lub wykorzystanych z naruszeniem procedur, o których mowa w art. 184 ustawy, pobranych nienależnie lub w nadmiernej wysokości</v>
      </c>
      <c r="F62" s="82">
        <v>1000</v>
      </c>
      <c r="G62" s="82">
        <v>0</v>
      </c>
      <c r="H62" s="82">
        <v>2000</v>
      </c>
      <c r="I62" s="82">
        <f>F62-G62+H62</f>
        <v>3000</v>
      </c>
      <c r="J62" s="73"/>
    </row>
    <row r="63" spans="1:10" s="13" customFormat="1" ht="38.25">
      <c r="A63" s="119"/>
      <c r="B63" s="140"/>
      <c r="C63" s="110">
        <v>620</v>
      </c>
      <c r="D63" s="62">
        <v>9</v>
      </c>
      <c r="E63" s="111" t="str">
        <f>IF(LEN($A63) &gt; 0,VLOOKUP($A63, [1]Dział!$A$1:$B$200,2,FALSE),IF(LEN($B63) &gt; 0,VLOOKUP($B63, [1]Rozdz!$A$1:$B$690,2,FALSE),IF(LEN($C63) &gt; 0,VLOOKUP($C63, [1]Paragraf.wydatek!$A$1:$B$500,2,FALSE),"")))</f>
        <v>Dotacje celowe w ramach programów finansowanych z udziałem środków europejskich lub płatności w ramach budżetu środków europejskich</v>
      </c>
      <c r="F63" s="82">
        <v>4253000</v>
      </c>
      <c r="G63" s="82">
        <v>0</v>
      </c>
      <c r="H63" s="82">
        <v>150000</v>
      </c>
      <c r="I63" s="82">
        <f>F63-G63+H63</f>
        <v>4403000</v>
      </c>
      <c r="J63" s="73"/>
    </row>
    <row r="64" spans="1:10" s="13" customFormat="1" ht="15.75" customHeight="1">
      <c r="A64" s="41">
        <v>700</v>
      </c>
      <c r="B64" s="142"/>
      <c r="C64" s="124"/>
      <c r="D64" s="125"/>
      <c r="E64" s="103" t="str">
        <f>IF(LEN($A64) &gt; 0,VLOOKUP($A64, [1]Dział!$A$1:$B$200,2,FALSE),IF(LEN($B64) &gt; 0,VLOOKUP($B64, [1]Rozdz!$A$1:$B$690,2,FALSE),IF(LEN($C64) &gt; 0,VLOOKUP($C64, [1]Paragraf.wydatek!$A$1:$B$500,2,FALSE),"")))</f>
        <v>Gospodarka mieszkaniowa</v>
      </c>
      <c r="F64" s="72">
        <v>18237439</v>
      </c>
      <c r="G64" s="72">
        <f>SUM(G65,G68)</f>
        <v>5000</v>
      </c>
      <c r="H64" s="72">
        <f>SUM(H65,H68)</f>
        <v>532000</v>
      </c>
      <c r="I64" s="72">
        <f>F64-G64+H64</f>
        <v>18764439</v>
      </c>
      <c r="J64" s="73"/>
    </row>
    <row r="65" spans="1:10" s="13" customFormat="1" ht="15.75" customHeight="1">
      <c r="A65" s="143"/>
      <c r="B65" s="105">
        <v>70005</v>
      </c>
      <c r="C65" s="110"/>
      <c r="D65" s="133"/>
      <c r="E65" s="130" t="str">
        <f>IF(LEN($A65) &gt; 0,VLOOKUP($A65, [1]Dział!$A$1:$B$200,2,FALSE),IF(LEN($B65) &gt; 0,VLOOKUP($B65, [1]Rozdz!$A$1:$B$690,2,FALSE),IF(LEN($C65) &gt; 0,VLOOKUP($C65, [1]Paragraf.wydatek!$A$1:$B$500,2,FALSE),"")))</f>
        <v>Gospodarka gruntami i nieruchomościami</v>
      </c>
      <c r="F65" s="144">
        <v>13124439</v>
      </c>
      <c r="G65" s="77">
        <f>SUM(G66:G67)</f>
        <v>5000</v>
      </c>
      <c r="H65" s="77">
        <f>SUM(H66:H67)</f>
        <v>5000</v>
      </c>
      <c r="I65" s="77">
        <f>F65-G65+H65</f>
        <v>13124439</v>
      </c>
      <c r="J65" s="73"/>
    </row>
    <row r="66" spans="1:10" s="13" customFormat="1" ht="15.75" customHeight="1">
      <c r="A66" s="143"/>
      <c r="B66" s="132"/>
      <c r="C66" s="110">
        <v>426</v>
      </c>
      <c r="D66" s="133">
        <v>0</v>
      </c>
      <c r="E66" s="114" t="str">
        <f>IF(LEN($A66) &gt; 0,VLOOKUP($A66, [1]Dział!$A$1:$B$200,2,FALSE),IF(LEN($B66) &gt; 0,VLOOKUP($B66, [1]Rozdz!$A$1:$B$690,2,FALSE),IF(LEN($C66) &gt; 0,VLOOKUP($C66, [1]Paragraf.wydatek!$A$1:$B$500,2,FALSE),"")))</f>
        <v>Zakup energii</v>
      </c>
      <c r="F66" s="134">
        <v>60000</v>
      </c>
      <c r="G66" s="82">
        <v>0</v>
      </c>
      <c r="H66" s="82">
        <v>5000</v>
      </c>
      <c r="I66" s="82">
        <f>F66-G66+H66</f>
        <v>65000</v>
      </c>
      <c r="J66" s="73"/>
    </row>
    <row r="67" spans="1:10" s="13" customFormat="1" ht="15.75" customHeight="1">
      <c r="A67" s="143"/>
      <c r="B67" s="145"/>
      <c r="C67" s="110">
        <v>430</v>
      </c>
      <c r="D67" s="62">
        <v>0</v>
      </c>
      <c r="E67" s="114" t="str">
        <f>IF(LEN($A67) &gt; 0,VLOOKUP($A67, [1]Dział!$A$1:$B$200,2,FALSE),IF(LEN($B67) &gt; 0,VLOOKUP($B67, [1]Rozdz!$A$1:$B$690,2,FALSE),IF(LEN($C67) &gt; 0,VLOOKUP($C67, [1]Paragraf.wydatek!$A$1:$B$500,2,FALSE),"")))</f>
        <v>Zakup usług pozostałych</v>
      </c>
      <c r="F67" s="82">
        <v>936429</v>
      </c>
      <c r="G67" s="82">
        <v>5000</v>
      </c>
      <c r="H67" s="82">
        <v>0</v>
      </c>
      <c r="I67" s="82">
        <f>F67-G67+H67</f>
        <v>931429</v>
      </c>
      <c r="J67" s="73"/>
    </row>
    <row r="68" spans="1:10" s="13" customFormat="1" ht="15.75" customHeight="1">
      <c r="A68" s="146"/>
      <c r="B68" s="105">
        <v>70095</v>
      </c>
      <c r="C68" s="110"/>
      <c r="D68" s="62"/>
      <c r="E68" s="147" t="str">
        <f>IF(LEN($A68) &gt; 0,VLOOKUP($A68, [1]Dział!$A$1:$B$200,2,FALSE),IF(LEN($B68) &gt; 0,VLOOKUP($B68, [1]Rozdz!$A$1:$B$690,2,FALSE),IF(LEN($C68) &gt; 0,VLOOKUP($C68, [1]Paragraf.wydatek!$A$1:$B$500,2,FALSE),"")))</f>
        <v>Pozostała działalność</v>
      </c>
      <c r="F68" s="77">
        <v>5113000</v>
      </c>
      <c r="G68" s="77">
        <f>SUM(G69:G69)</f>
        <v>0</v>
      </c>
      <c r="H68" s="77">
        <f>SUM(H69:H69)</f>
        <v>527000</v>
      </c>
      <c r="I68" s="77">
        <f>F68-G68+H68</f>
        <v>5640000</v>
      </c>
      <c r="J68" s="73"/>
    </row>
    <row r="69" spans="1:10" s="13" customFormat="1" ht="38.25">
      <c r="A69" s="146"/>
      <c r="B69" s="148"/>
      <c r="C69" s="110">
        <v>620</v>
      </c>
      <c r="D69" s="133">
        <v>9</v>
      </c>
      <c r="E69" s="114" t="str">
        <f>IF(LEN($A69) &gt; 0,VLOOKUP($A69, [1]Dział!$A$1:$B$200,2,FALSE),IF(LEN($B69) &gt; 0,VLOOKUP($B69, [1]Rozdz!$A$1:$B$690,2,FALSE),IF(LEN($C69) &gt; 0,VLOOKUP($C69, [1]Paragraf.wydatek!$A$1:$B$500,2,FALSE),"")))</f>
        <v>Dotacje celowe w ramach programów finansowanych z udziałem środków europejskich lub płatności w ramach budżetu środków europejskich</v>
      </c>
      <c r="F69" s="82">
        <v>5107000</v>
      </c>
      <c r="G69" s="82">
        <v>0</v>
      </c>
      <c r="H69" s="82">
        <v>527000</v>
      </c>
      <c r="I69" s="82">
        <f>F69-G69+H69</f>
        <v>5634000</v>
      </c>
      <c r="J69" s="73"/>
    </row>
    <row r="70" spans="1:10" s="13" customFormat="1">
      <c r="A70" s="41">
        <v>750</v>
      </c>
      <c r="B70" s="149"/>
      <c r="C70" s="124"/>
      <c r="D70" s="150"/>
      <c r="E70" s="103" t="str">
        <f>IF(LEN($A70) &gt; 0,VLOOKUP($A70, [1]Dział!$A$1:$B$200,2,FALSE),IF(LEN($B70) &gt; 0,VLOOKUP($B70, [1]Rozdz!$A$1:$B$690,2,FALSE),IF(LEN($C70) &gt; 0,VLOOKUP($C70, [1]Paragraf.wydatek!$A$1:$B$500,2,FALSE),"")))</f>
        <v>Administracja publiczna</v>
      </c>
      <c r="F70" s="72">
        <v>82349925</v>
      </c>
      <c r="G70" s="72">
        <f>SUM(G71,G89)</f>
        <v>503892</v>
      </c>
      <c r="H70" s="72">
        <f>SUM(H71,H89)</f>
        <v>503892</v>
      </c>
      <c r="I70" s="72">
        <f>F70-G70+H70</f>
        <v>82349925</v>
      </c>
      <c r="J70" s="73"/>
    </row>
    <row r="71" spans="1:10" s="13" customFormat="1">
      <c r="A71" s="146"/>
      <c r="B71" s="105">
        <v>75018</v>
      </c>
      <c r="C71" s="110"/>
      <c r="D71" s="133"/>
      <c r="E71" s="147" t="str">
        <f>IF(LEN($A71) &gt; 0,VLOOKUP($A71, [1]Dział!$A$1:$B$200,2,FALSE),IF(LEN($B71) &gt; 0,VLOOKUP($B71, [1]Rozdz!$A$1:$B$690,2,FALSE),IF(LEN($C71) &gt; 0,VLOOKUP($C71, [1]Paragraf.wydatek!$A$1:$B$500,2,FALSE),"")))</f>
        <v>Urzędy marszałkowskie</v>
      </c>
      <c r="F71" s="77">
        <v>66996435</v>
      </c>
      <c r="G71" s="77">
        <f>SUM(G72:G88)</f>
        <v>473000</v>
      </c>
      <c r="H71" s="77">
        <f>SUM(H72:H88)</f>
        <v>473000</v>
      </c>
      <c r="I71" s="77">
        <f>F71-G71+H71</f>
        <v>66996435</v>
      </c>
      <c r="J71" s="73"/>
    </row>
    <row r="72" spans="1:10" s="13" customFormat="1">
      <c r="A72" s="146"/>
      <c r="B72" s="148"/>
      <c r="C72" s="110">
        <v>302</v>
      </c>
      <c r="D72" s="133">
        <v>0</v>
      </c>
      <c r="E72" s="114" t="str">
        <f>IF(LEN($A72) &gt; 0,VLOOKUP($A72, [1]Dział!$A$1:$B$200,2,FALSE),IF(LEN($B72) &gt; 0,VLOOKUP($B72, [1]Rozdz!$A$1:$B$690,2,FALSE),IF(LEN($C72) &gt; 0,VLOOKUP($C72, [1]Paragraf.wydatek!$A$1:$B$500,2,FALSE),"")))</f>
        <v>Wydatki osobowe niezaliczone do wynagrodzeń</v>
      </c>
      <c r="F72" s="82">
        <v>299452</v>
      </c>
      <c r="G72" s="82">
        <v>0</v>
      </c>
      <c r="H72" s="82">
        <v>6000</v>
      </c>
      <c r="I72" s="82">
        <f>F72-G72+H72</f>
        <v>305452</v>
      </c>
      <c r="J72" s="73"/>
    </row>
    <row r="73" spans="1:10" s="13" customFormat="1" ht="25.5">
      <c r="A73" s="146"/>
      <c r="B73" s="148"/>
      <c r="C73" s="110">
        <v>304</v>
      </c>
      <c r="D73" s="133">
        <v>0</v>
      </c>
      <c r="E73" s="114" t="str">
        <f>IF(LEN($A73) &gt; 0,VLOOKUP($A73, [1]Dział!$A$1:$B$200,2,FALSE),IF(LEN($B73) &gt; 0,VLOOKUP($B73, [1]Rozdz!$A$1:$B$690,2,FALSE),IF(LEN($C73) &gt; 0,VLOOKUP($C73, [1]Paragraf.wydatek!$A$1:$B$500,2,FALSE),"")))</f>
        <v>Nagrody o charakterze szczególnym niezaliczone do wynagrodzeń</v>
      </c>
      <c r="F73" s="82">
        <v>4000</v>
      </c>
      <c r="G73" s="82">
        <v>4000</v>
      </c>
      <c r="H73" s="82">
        <v>0</v>
      </c>
      <c r="I73" s="82">
        <f>F73-G73+H73</f>
        <v>0</v>
      </c>
      <c r="J73" s="73"/>
    </row>
    <row r="74" spans="1:10" s="13" customFormat="1">
      <c r="A74" s="146"/>
      <c r="B74" s="148"/>
      <c r="C74" s="110">
        <v>401</v>
      </c>
      <c r="D74" s="133">
        <v>0</v>
      </c>
      <c r="E74" s="114" t="str">
        <f>IF(LEN($A74) &gt; 0,VLOOKUP($A74, [1]Dział!$A$1:$B$200,2,FALSE),IF(LEN($B74) &gt; 0,VLOOKUP($B74, [1]Rozdz!$A$1:$B$690,2,FALSE),IF(LEN($C74) &gt; 0,VLOOKUP($C74, [1]Paragraf.wydatek!$A$1:$B$500,2,FALSE),"")))</f>
        <v>Wynagrodzenia osobowe pracowników</v>
      </c>
      <c r="F74" s="82">
        <v>22437126</v>
      </c>
      <c r="G74" s="82">
        <v>0</v>
      </c>
      <c r="H74" s="82">
        <v>120000</v>
      </c>
      <c r="I74" s="82">
        <f>F74-G74+H74</f>
        <v>22557126</v>
      </c>
      <c r="J74" s="73"/>
    </row>
    <row r="75" spans="1:10" s="13" customFormat="1">
      <c r="A75" s="146"/>
      <c r="B75" s="148"/>
      <c r="C75" s="110">
        <v>411</v>
      </c>
      <c r="D75" s="133">
        <v>0</v>
      </c>
      <c r="E75" s="114" t="str">
        <f>IF(LEN($A75) &gt; 0,VLOOKUP($A75, [1]Dział!$A$1:$B$200,2,FALSE),IF(LEN($B75) &gt; 0,VLOOKUP($B75, [1]Rozdz!$A$1:$B$690,2,FALSE),IF(LEN($C75) &gt; 0,VLOOKUP($C75, [1]Paragraf.wydatek!$A$1:$B$500,2,FALSE),"")))</f>
        <v>Składki na ubezpieczenia społeczne</v>
      </c>
      <c r="F75" s="82">
        <v>3874085</v>
      </c>
      <c r="G75" s="82">
        <v>0</v>
      </c>
      <c r="H75" s="82">
        <v>35000</v>
      </c>
      <c r="I75" s="82">
        <f>F75-G75+H75</f>
        <v>3909085</v>
      </c>
      <c r="J75" s="73"/>
    </row>
    <row r="76" spans="1:10" s="13" customFormat="1">
      <c r="A76" s="146"/>
      <c r="B76" s="148"/>
      <c r="C76" s="110">
        <v>412</v>
      </c>
      <c r="D76" s="133">
        <v>0</v>
      </c>
      <c r="E76" s="114" t="str">
        <f>IF(LEN($A76) &gt; 0,VLOOKUP($A76, [1]Dział!$A$1:$B$200,2,FALSE),IF(LEN($B76) &gt; 0,VLOOKUP($B76, [1]Rozdz!$A$1:$B$690,2,FALSE),IF(LEN($C76) &gt; 0,VLOOKUP($C76, [1]Paragraf.wydatek!$A$1:$B$500,2,FALSE),"")))</f>
        <v>Składki na Fundusz Pracy</v>
      </c>
      <c r="F76" s="82">
        <v>599947</v>
      </c>
      <c r="G76" s="82">
        <v>155000</v>
      </c>
      <c r="H76" s="82">
        <v>0</v>
      </c>
      <c r="I76" s="82">
        <f>F76-G76+H76</f>
        <v>444947</v>
      </c>
      <c r="J76" s="73"/>
    </row>
    <row r="77" spans="1:10" s="13" customFormat="1">
      <c r="A77" s="146"/>
      <c r="B77" s="148"/>
      <c r="C77" s="110">
        <v>421</v>
      </c>
      <c r="D77" s="133">
        <v>0</v>
      </c>
      <c r="E77" s="114" t="str">
        <f>IF(LEN($A77) &gt; 0,VLOOKUP($A77, [1]Dział!$A$1:$B$200,2,FALSE),IF(LEN($B77) &gt; 0,VLOOKUP($B77, [1]Rozdz!$A$1:$B$690,2,FALSE),IF(LEN($C77) &gt; 0,VLOOKUP($C77, [1]Paragraf.wydatek!$A$1:$B$500,2,FALSE),"")))</f>
        <v>Zakup materiałów i wyposażenia</v>
      </c>
      <c r="F77" s="82">
        <v>2133355</v>
      </c>
      <c r="G77" s="82">
        <v>0</v>
      </c>
      <c r="H77" s="82">
        <v>70000</v>
      </c>
      <c r="I77" s="82">
        <f>F77-G77+H77</f>
        <v>2203355</v>
      </c>
      <c r="J77" s="73"/>
    </row>
    <row r="78" spans="1:10" s="13" customFormat="1">
      <c r="A78" s="146"/>
      <c r="B78" s="148"/>
      <c r="C78" s="110">
        <v>426</v>
      </c>
      <c r="D78" s="133">
        <v>0</v>
      </c>
      <c r="E78" s="114" t="str">
        <f>IF(LEN($A78) &gt; 0,VLOOKUP($A78, [1]Dział!$A$1:$B$200,2,FALSE),IF(LEN($B78) &gt; 0,VLOOKUP($B78, [1]Rozdz!$A$1:$B$690,2,FALSE),IF(LEN($C78) &gt; 0,VLOOKUP($C78, [1]Paragraf.wydatek!$A$1:$B$500,2,FALSE),"")))</f>
        <v>Zakup energii</v>
      </c>
      <c r="F78" s="82">
        <v>1300000</v>
      </c>
      <c r="G78" s="82">
        <v>0</v>
      </c>
      <c r="H78" s="82">
        <v>60000</v>
      </c>
      <c r="I78" s="82">
        <f>F78-G78+H78</f>
        <v>1360000</v>
      </c>
      <c r="J78" s="73"/>
    </row>
    <row r="79" spans="1:10" s="13" customFormat="1">
      <c r="A79" s="146"/>
      <c r="B79" s="148"/>
      <c r="C79" s="110">
        <v>430</v>
      </c>
      <c r="D79" s="133">
        <v>0</v>
      </c>
      <c r="E79" s="114" t="str">
        <f>IF(LEN($A79) &gt; 0,VLOOKUP($A79, [1]Dział!$A$1:$B$200,2,FALSE),IF(LEN($B79) &gt; 0,VLOOKUP($B79, [1]Rozdz!$A$1:$B$690,2,FALSE),IF(LEN($C79) &gt; 0,VLOOKUP($C79, [1]Paragraf.wydatek!$A$1:$B$500,2,FALSE),"")))</f>
        <v>Zakup usług pozostałych</v>
      </c>
      <c r="F79" s="82">
        <v>2116995</v>
      </c>
      <c r="G79" s="82">
        <v>0</v>
      </c>
      <c r="H79" s="82">
        <v>180000</v>
      </c>
      <c r="I79" s="82">
        <f>F79-G79+H79</f>
        <v>2296995</v>
      </c>
      <c r="J79" s="73"/>
    </row>
    <row r="80" spans="1:10" s="13" customFormat="1">
      <c r="A80" s="146"/>
      <c r="B80" s="148"/>
      <c r="C80" s="110">
        <v>435</v>
      </c>
      <c r="D80" s="133">
        <v>0</v>
      </c>
      <c r="E80" s="114" t="str">
        <f>IF(LEN($A80) &gt; 0,VLOOKUP($A80, [1]Dział!$A$1:$B$200,2,FALSE),IF(LEN($B80) &gt; 0,VLOOKUP($B80, [1]Rozdz!$A$1:$B$690,2,FALSE),IF(LEN($C80) &gt; 0,VLOOKUP($C80, [1]Paragraf.wydatek!$A$1:$B$500,2,FALSE),"")))</f>
        <v>Zakup usług dostępu do sieci Internet</v>
      </c>
      <c r="F80" s="82">
        <v>112000</v>
      </c>
      <c r="G80" s="82">
        <v>0</v>
      </c>
      <c r="H80" s="82">
        <v>2000</v>
      </c>
      <c r="I80" s="82">
        <f>F80-G80+H80</f>
        <v>114000</v>
      </c>
      <c r="J80" s="73"/>
    </row>
    <row r="81" spans="1:10" s="13" customFormat="1" ht="25.5">
      <c r="A81" s="146"/>
      <c r="B81" s="148"/>
      <c r="C81" s="110">
        <v>436</v>
      </c>
      <c r="D81" s="133">
        <v>0</v>
      </c>
      <c r="E81" s="114" t="str">
        <f>IF(LEN($A81) &gt; 0,VLOOKUP($A81, [1]Dział!$A$1:$B$200,2,FALSE),IF(LEN($B81) &gt; 0,VLOOKUP($B81, [1]Rozdz!$A$1:$B$690,2,FALSE),IF(LEN($C81) &gt; 0,VLOOKUP($C81, [1]Paragraf.wydatek!$A$1:$B$500,2,FALSE),"")))</f>
        <v>Opłaty z tytułu zakupu usług telekomunikacyjnych świadczonych w ruchomej publicznej sieci telefonicznej</v>
      </c>
      <c r="F81" s="82">
        <v>250000</v>
      </c>
      <c r="G81" s="82">
        <v>60000</v>
      </c>
      <c r="H81" s="82">
        <v>0</v>
      </c>
      <c r="I81" s="82">
        <f>F81-G81+H81</f>
        <v>190000</v>
      </c>
      <c r="J81" s="73"/>
    </row>
    <row r="82" spans="1:10" s="13" customFormat="1" ht="25.5">
      <c r="A82" s="146"/>
      <c r="B82" s="148"/>
      <c r="C82" s="110">
        <v>437</v>
      </c>
      <c r="D82" s="133">
        <v>0</v>
      </c>
      <c r="E82" s="114" t="str">
        <f>IF(LEN($A82) &gt; 0,VLOOKUP($A82, [1]Dział!$A$1:$B$200,2,FALSE),IF(LEN($B82) &gt; 0,VLOOKUP($B82, [1]Rozdz!$A$1:$B$690,2,FALSE),IF(LEN($C82) &gt; 0,VLOOKUP($C82, [1]Paragraf.wydatek!$A$1:$B$500,2,FALSE),"")))</f>
        <v>Opłaty z tytułu zakupu usług telekomunikacyjnych świadczonych w stacjonarnej publicznej sieci telefonicznej</v>
      </c>
      <c r="F82" s="82">
        <v>473000</v>
      </c>
      <c r="G82" s="82">
        <v>100000</v>
      </c>
      <c r="H82" s="82">
        <v>0</v>
      </c>
      <c r="I82" s="82">
        <f>F82-G82+H82</f>
        <v>373000</v>
      </c>
      <c r="J82" s="73"/>
    </row>
    <row r="83" spans="1:10" s="13" customFormat="1">
      <c r="A83" s="146"/>
      <c r="B83" s="148"/>
      <c r="C83" s="110">
        <v>438</v>
      </c>
      <c r="D83" s="133">
        <v>0</v>
      </c>
      <c r="E83" s="114" t="str">
        <f>IF(LEN($A83) &gt; 0,VLOOKUP($A83, [1]Dział!$A$1:$B$200,2,FALSE),IF(LEN($B83) &gt; 0,VLOOKUP($B83, [1]Rozdz!$A$1:$B$690,2,FALSE),IF(LEN($C83) &gt; 0,VLOOKUP($C83, [1]Paragraf.wydatek!$A$1:$B$500,2,FALSE),"")))</f>
        <v>Zakup usług obejmujących tłumaczenia</v>
      </c>
      <c r="F83" s="82">
        <v>55000</v>
      </c>
      <c r="G83" s="82">
        <v>20000</v>
      </c>
      <c r="H83" s="82">
        <v>0</v>
      </c>
      <c r="I83" s="82">
        <f>F83-G83+H83</f>
        <v>35000</v>
      </c>
      <c r="J83" s="73"/>
    </row>
    <row r="84" spans="1:10" s="13" customFormat="1">
      <c r="A84" s="146"/>
      <c r="B84" s="148"/>
      <c r="C84" s="110">
        <v>439</v>
      </c>
      <c r="D84" s="133">
        <v>0</v>
      </c>
      <c r="E84" s="114" t="str">
        <f>IF(LEN($A84) &gt; 0,VLOOKUP($A84, [1]Dział!$A$1:$B$200,2,FALSE),IF(LEN($B84) &gt; 0,VLOOKUP($B84, [1]Rozdz!$A$1:$B$690,2,FALSE),IF(LEN($C84) &gt; 0,VLOOKUP($C84, [1]Paragraf.wydatek!$A$1:$B$500,2,FALSE),"")))</f>
        <v>Zakup usług obejmujących wykonanie ekspertyz, analiz i opinii</v>
      </c>
      <c r="F84" s="82">
        <v>50000</v>
      </c>
      <c r="G84" s="82">
        <v>40000</v>
      </c>
      <c r="H84" s="82">
        <v>0</v>
      </c>
      <c r="I84" s="82">
        <f>F84-G84+H84</f>
        <v>10000</v>
      </c>
      <c r="J84" s="73"/>
    </row>
    <row r="85" spans="1:10" s="13" customFormat="1" ht="25.5">
      <c r="A85" s="146"/>
      <c r="B85" s="148"/>
      <c r="C85" s="110">
        <v>440</v>
      </c>
      <c r="D85" s="133">
        <v>0</v>
      </c>
      <c r="E85" s="114" t="str">
        <f>IF(LEN($A85) &gt; 0,VLOOKUP($A85, [1]Dział!$A$1:$B$200,2,FALSE),IF(LEN($B85) &gt; 0,VLOOKUP($B85, [1]Rozdz!$A$1:$B$690,2,FALSE),IF(LEN($C85) &gt; 0,VLOOKUP($C85, [1]Paragraf.wydatek!$A$1:$B$500,2,FALSE),"")))</f>
        <v>Opłaty za administrowanie i czynsze za budynki, lokale i pomieszczenia garażowe</v>
      </c>
      <c r="F85" s="82">
        <v>706000</v>
      </c>
      <c r="G85" s="82">
        <v>10000</v>
      </c>
      <c r="H85" s="82">
        <v>0</v>
      </c>
      <c r="I85" s="82">
        <f>F85-G85+H85</f>
        <v>696000</v>
      </c>
      <c r="J85" s="73"/>
    </row>
    <row r="86" spans="1:10" s="13" customFormat="1">
      <c r="A86" s="146"/>
      <c r="B86" s="148"/>
      <c r="C86" s="110">
        <v>451</v>
      </c>
      <c r="D86" s="133">
        <v>0</v>
      </c>
      <c r="E86" s="114" t="str">
        <f>IF(LEN($A86) &gt; 0,VLOOKUP($A86, [1]Dział!$A$1:$B$200,2,FALSE),IF(LEN($B86) &gt; 0,VLOOKUP($B86, [1]Rozdz!$A$1:$B$690,2,FALSE),IF(LEN($C86) &gt; 0,VLOOKUP($C86, [1]Paragraf.wydatek!$A$1:$B$500,2,FALSE),"")))</f>
        <v>Opłaty na rzecz budżetu państwa</v>
      </c>
      <c r="F86" s="82">
        <v>3000</v>
      </c>
      <c r="G86" s="82">
        <v>2000</v>
      </c>
      <c r="H86" s="82">
        <v>0</v>
      </c>
      <c r="I86" s="82">
        <f>F86-G86+H86</f>
        <v>1000</v>
      </c>
      <c r="J86" s="73"/>
    </row>
    <row r="87" spans="1:10" s="13" customFormat="1">
      <c r="A87" s="146"/>
      <c r="B87" s="148"/>
      <c r="C87" s="110">
        <v>452</v>
      </c>
      <c r="D87" s="133">
        <v>0</v>
      </c>
      <c r="E87" s="114" t="str">
        <f>IF(LEN($A87) &gt; 0,VLOOKUP($A87, [1]Dział!$A$1:$B$200,2,FALSE),IF(LEN($B87) &gt; 0,VLOOKUP($B87, [1]Rozdz!$A$1:$B$690,2,FALSE),IF(LEN($C87) &gt; 0,VLOOKUP($C87, [1]Paragraf.wydatek!$A$1:$B$500,2,FALSE),"")))</f>
        <v>Opłaty na rzecz budżetów jednostek samorządu terytorialnego</v>
      </c>
      <c r="F87" s="82">
        <v>2000</v>
      </c>
      <c r="G87" s="82">
        <v>2000</v>
      </c>
      <c r="H87" s="82">
        <v>0</v>
      </c>
      <c r="I87" s="82">
        <f>F87-G87+H87</f>
        <v>0</v>
      </c>
      <c r="J87" s="73"/>
    </row>
    <row r="88" spans="1:10" s="13" customFormat="1" ht="25.5">
      <c r="A88" s="146"/>
      <c r="B88" s="148"/>
      <c r="C88" s="110">
        <v>470</v>
      </c>
      <c r="D88" s="133">
        <v>0</v>
      </c>
      <c r="E88" s="114" t="str">
        <f>IF(LEN($A88) &gt; 0,VLOOKUP($A88, [1]Dział!$A$1:$B$200,2,FALSE),IF(LEN($B88) &gt; 0,VLOOKUP($B88, [1]Rozdz!$A$1:$B$690,2,FALSE),IF(LEN($C88) &gt; 0,VLOOKUP($C88, [1]Paragraf.wydatek!$A$1:$B$500,2,FALSE),"")))</f>
        <v>Szkolenia pracowników niebędących członkami korpusu służby cywilnej</v>
      </c>
      <c r="F88" s="82">
        <v>195800</v>
      </c>
      <c r="G88" s="82">
        <v>80000</v>
      </c>
      <c r="H88" s="82">
        <v>0</v>
      </c>
      <c r="I88" s="82">
        <f>F88-G88+H88</f>
        <v>115800</v>
      </c>
      <c r="J88" s="73"/>
    </row>
    <row r="89" spans="1:10" s="13" customFormat="1">
      <c r="A89" s="146"/>
      <c r="B89" s="105">
        <v>75095</v>
      </c>
      <c r="C89" s="110"/>
      <c r="D89" s="133"/>
      <c r="E89" s="147" t="str">
        <f>IF(LEN($A89) &gt; 0,VLOOKUP($A89, [1]Dział!$A$1:$B$200,2,FALSE),IF(LEN($B89) &gt; 0,VLOOKUP($B89, [1]Rozdz!$A$1:$B$690,2,FALSE),IF(LEN($C89) &gt; 0,VLOOKUP($C89, [1]Paragraf.wydatek!$A$1:$B$500,2,FALSE),"")))</f>
        <v>Pozostała działalność</v>
      </c>
      <c r="F89" s="77">
        <v>5805201</v>
      </c>
      <c r="G89" s="77">
        <f>SUM(G90:G96)</f>
        <v>30892</v>
      </c>
      <c r="H89" s="77">
        <f>SUM(H90:H96)</f>
        <v>30892</v>
      </c>
      <c r="I89" s="77">
        <f>F89-G89+H89</f>
        <v>5805201</v>
      </c>
      <c r="J89" s="73"/>
    </row>
    <row r="90" spans="1:10" s="13" customFormat="1" ht="38.25">
      <c r="A90" s="146"/>
      <c r="B90" s="148"/>
      <c r="C90" s="110">
        <v>271</v>
      </c>
      <c r="D90" s="133">
        <v>0</v>
      </c>
      <c r="E90" s="114" t="str">
        <f>IF(LEN($A90) &gt; 0,VLOOKUP($A90, [1]Dział!$A$1:$B$200,2,FALSE),IF(LEN($B90) &gt; 0,VLOOKUP($B90, [1]Rozdz!$A$1:$B$690,2,FALSE),IF(LEN($C90) &gt; 0,VLOOKUP($C90, [1]Paragraf.wydatek!$A$1:$B$500,2,FALSE),"")))</f>
        <v>Dotacja celowa na pomoc finansową udzielaną między jednostkami samorządu terytorialnego na dofinansowanie własnych zadań bieżących</v>
      </c>
      <c r="F90" s="82">
        <v>40000</v>
      </c>
      <c r="G90" s="82">
        <v>10000</v>
      </c>
      <c r="H90" s="82">
        <v>0</v>
      </c>
      <c r="I90" s="82">
        <f>F90-G90+H90</f>
        <v>30000</v>
      </c>
      <c r="J90" s="73"/>
    </row>
    <row r="91" spans="1:10" s="13" customFormat="1">
      <c r="A91" s="146"/>
      <c r="B91" s="148"/>
      <c r="C91" s="110">
        <v>417</v>
      </c>
      <c r="D91" s="133">
        <v>0</v>
      </c>
      <c r="E91" s="114" t="str">
        <f>IF(LEN($A91) &gt; 0,VLOOKUP($A91, [1]Dział!$A$1:$B$200,2,FALSE),IF(LEN($B91) &gt; 0,VLOOKUP($B91, [1]Rozdz!$A$1:$B$690,2,FALSE),IF(LEN($C91) &gt; 0,VLOOKUP($C91, [1]Paragraf.wydatek!$A$1:$B$500,2,FALSE),"")))</f>
        <v>Wynagrodzenia bezosobowe</v>
      </c>
      <c r="F91" s="82">
        <v>37000</v>
      </c>
      <c r="G91" s="82">
        <v>16500</v>
      </c>
      <c r="H91" s="82">
        <v>0</v>
      </c>
      <c r="I91" s="82">
        <f>F91-G91+H91</f>
        <v>20500</v>
      </c>
      <c r="J91" s="73"/>
    </row>
    <row r="92" spans="1:10" s="13" customFormat="1">
      <c r="A92" s="146"/>
      <c r="B92" s="148"/>
      <c r="C92" s="110">
        <v>430</v>
      </c>
      <c r="D92" s="133">
        <v>0</v>
      </c>
      <c r="E92" s="114" t="str">
        <f>IF(LEN($A92) &gt; 0,VLOOKUP($A92, [1]Dział!$A$1:$B$200,2,FALSE),IF(LEN($B92) &gt; 0,VLOOKUP($B92, [1]Rozdz!$A$1:$B$690,2,FALSE),IF(LEN($C92) &gt; 0,VLOOKUP($C92, [1]Paragraf.wydatek!$A$1:$B$500,2,FALSE),"")))</f>
        <v>Zakup usług pozostałych</v>
      </c>
      <c r="F92" s="82">
        <v>650714</v>
      </c>
      <c r="G92" s="82">
        <v>0</v>
      </c>
      <c r="H92" s="82">
        <v>21968</v>
      </c>
      <c r="I92" s="82">
        <f>F92-G92+H92</f>
        <v>672682</v>
      </c>
      <c r="J92" s="73"/>
    </row>
    <row r="93" spans="1:10" s="13" customFormat="1">
      <c r="A93" s="146"/>
      <c r="B93" s="148"/>
      <c r="C93" s="110">
        <v>438</v>
      </c>
      <c r="D93" s="133">
        <v>0</v>
      </c>
      <c r="E93" s="114" t="str">
        <f>IF(LEN($A93) &gt; 0,VLOOKUP($A93, [1]Dział!$A$1:$B$200,2,FALSE),IF(LEN($B93) &gt; 0,VLOOKUP($B93, [1]Rozdz!$A$1:$B$690,2,FALSE),IF(LEN($C93) &gt; 0,VLOOKUP($C93, [1]Paragraf.wydatek!$A$1:$B$500,2,FALSE),"")))</f>
        <v>Zakup usług obejmujących tłumaczenia</v>
      </c>
      <c r="F93" s="82">
        <v>45200</v>
      </c>
      <c r="G93" s="82">
        <v>0</v>
      </c>
      <c r="H93" s="82">
        <v>8924</v>
      </c>
      <c r="I93" s="82">
        <f>F93-G93+H93</f>
        <v>54124</v>
      </c>
      <c r="J93" s="73"/>
    </row>
    <row r="94" spans="1:10" s="13" customFormat="1">
      <c r="A94" s="146"/>
      <c r="B94" s="148"/>
      <c r="C94" s="110">
        <v>439</v>
      </c>
      <c r="D94" s="133">
        <v>0</v>
      </c>
      <c r="E94" s="114" t="str">
        <f>IF(LEN($A94) &gt; 0,VLOOKUP($A94, [1]Dział!$A$1:$B$200,2,FALSE),IF(LEN($B94) &gt; 0,VLOOKUP($B94, [1]Rozdz!$A$1:$B$690,2,FALSE),IF(LEN($C94) &gt; 0,VLOOKUP($C94, [1]Paragraf.wydatek!$A$1:$B$500,2,FALSE),"")))</f>
        <v>Zakup usług obejmujących wykonanie ekspertyz, analiz i opinii</v>
      </c>
      <c r="F94" s="82">
        <v>23000</v>
      </c>
      <c r="G94" s="82">
        <v>3000</v>
      </c>
      <c r="H94" s="82">
        <v>0</v>
      </c>
      <c r="I94" s="82">
        <f>F94-G94+H94</f>
        <v>20000</v>
      </c>
      <c r="J94" s="73"/>
    </row>
    <row r="95" spans="1:10" s="13" customFormat="1">
      <c r="A95" s="146"/>
      <c r="B95" s="148"/>
      <c r="C95" s="110">
        <v>443</v>
      </c>
      <c r="D95" s="133">
        <v>0</v>
      </c>
      <c r="E95" s="114" t="str">
        <f>IF(LEN($A95) &gt; 0,VLOOKUP($A95, [1]Dział!$A$1:$B$200,2,FALSE),IF(LEN($B95) &gt; 0,VLOOKUP($B95, [1]Rozdz!$A$1:$B$690,2,FALSE),IF(LEN($C95) &gt; 0,VLOOKUP($C95, [1]Paragraf.wydatek!$A$1:$B$500,2,FALSE),"")))</f>
        <v>Różne opłaty i składki</v>
      </c>
      <c r="F95" s="82">
        <v>23530</v>
      </c>
      <c r="G95" s="82">
        <v>1000</v>
      </c>
      <c r="H95" s="82">
        <v>0</v>
      </c>
      <c r="I95" s="82">
        <f>F95-G95+H95</f>
        <v>22530</v>
      </c>
      <c r="J95" s="73"/>
    </row>
    <row r="96" spans="1:10" s="13" customFormat="1">
      <c r="A96" s="146"/>
      <c r="B96" s="148"/>
      <c r="C96" s="110">
        <v>454</v>
      </c>
      <c r="D96" s="133">
        <v>0</v>
      </c>
      <c r="E96" s="114" t="str">
        <f>IF(LEN($A96) &gt; 0,VLOOKUP($A96, [1]Dział!$A$1:$B$200,2,FALSE),IF(LEN($B96) &gt; 0,VLOOKUP($B96, [1]Rozdz!$A$1:$B$690,2,FALSE),IF(LEN($C96) &gt; 0,VLOOKUP($C96, [1]Paragraf.wydatek!$A$1:$B$500,2,FALSE),"")))</f>
        <v>Składki do organizacji międzynarodowych</v>
      </c>
      <c r="F96" s="82">
        <v>30000</v>
      </c>
      <c r="G96" s="82">
        <v>392</v>
      </c>
      <c r="H96" s="82">
        <v>0</v>
      </c>
      <c r="I96" s="82">
        <f>F96-G96+H96</f>
        <v>29608</v>
      </c>
      <c r="J96" s="73"/>
    </row>
    <row r="97" spans="1:10" s="13" customFormat="1">
      <c r="A97" s="41">
        <v>853</v>
      </c>
      <c r="B97" s="151"/>
      <c r="C97" s="118"/>
      <c r="D97" s="70"/>
      <c r="E97" s="103" t="str">
        <f>IF(LEN($A97) &gt; 0,VLOOKUP($A97, [1]Dział!$A$1:$B$200,2,FALSE),IF(LEN($B97) &gt; 0,VLOOKUP($B97, [1]Rozdz!$A$1:$B$690,2,FALSE),IF(LEN($C97) &gt; 0,VLOOKUP($C97, [1]Paragraf.wydatek!$A$1:$B$500,2,FALSE),"")))</f>
        <v>Pozostałe zadania w zakresie polityki społecznej</v>
      </c>
      <c r="F97" s="72">
        <v>28822160</v>
      </c>
      <c r="G97" s="72">
        <f>SUM(G98)</f>
        <v>12800</v>
      </c>
      <c r="H97" s="72">
        <f>SUM(H98)</f>
        <v>12800</v>
      </c>
      <c r="I97" s="72">
        <f>F97-G97+H97</f>
        <v>28822160</v>
      </c>
      <c r="J97" s="73" t="e">
        <f>IF(B97="",#REF!,B97)</f>
        <v>#REF!</v>
      </c>
    </row>
    <row r="98" spans="1:10" s="13" customFormat="1">
      <c r="A98" s="152"/>
      <c r="B98" s="105">
        <v>85332</v>
      </c>
      <c r="C98" s="153"/>
      <c r="D98" s="76"/>
      <c r="E98" s="147" t="str">
        <f>IF(LEN($A98) &gt; 0,VLOOKUP($A98, [1]Dział!$A$1:$B$200,2,FALSE),IF(LEN($B98) &gt; 0,VLOOKUP($B98, [1]Rozdz!$A$1:$B$690,2,FALSE),IF(LEN($C98) &gt; 0,VLOOKUP($C98, [1]Paragraf.wydatek!$A$1:$B$500,2,FALSE),"")))</f>
        <v>Wojewódzkie urzędy pracy</v>
      </c>
      <c r="F98" s="77">
        <v>9728093</v>
      </c>
      <c r="G98" s="77">
        <f>SUM(G99:G103)</f>
        <v>12800</v>
      </c>
      <c r="H98" s="77">
        <f>SUM(H99:H103)</f>
        <v>12800</v>
      </c>
      <c r="I98" s="77">
        <f>F98-G98+H98</f>
        <v>9728093</v>
      </c>
      <c r="J98" s="73">
        <f>IF(B98="",J97,B98)</f>
        <v>85332</v>
      </c>
    </row>
    <row r="99" spans="1:10" s="13" customFormat="1">
      <c r="A99" s="152"/>
      <c r="B99" s="122"/>
      <c r="C99" s="110">
        <v>421</v>
      </c>
      <c r="D99" s="62">
        <v>0</v>
      </c>
      <c r="E99" s="114" t="str">
        <f>IF(LEN($A99) &gt; 0,VLOOKUP($A99, [1]Dział!$A$1:$B$200,2,FALSE),IF(LEN($B99) &gt; 0,VLOOKUP($B99, [1]Rozdz!$A$1:$B$690,2,FALSE),IF(LEN($C99) &gt; 0,VLOOKUP($C99, [1]Paragraf.wydatek!$A$1:$B$500,2,FALSE),"")))</f>
        <v>Zakup materiałów i wyposażenia</v>
      </c>
      <c r="F99" s="82">
        <v>157060</v>
      </c>
      <c r="G99" s="82">
        <v>0</v>
      </c>
      <c r="H99" s="82">
        <v>6000</v>
      </c>
      <c r="I99" s="82">
        <f>F99-G99+H99</f>
        <v>163060</v>
      </c>
      <c r="J99" s="73">
        <f>IF(B99="",J98,B99)</f>
        <v>85332</v>
      </c>
    </row>
    <row r="100" spans="1:10" s="13" customFormat="1">
      <c r="A100" s="152"/>
      <c r="B100" s="122"/>
      <c r="C100" s="110">
        <v>430</v>
      </c>
      <c r="D100" s="62">
        <v>0</v>
      </c>
      <c r="E100" s="114" t="str">
        <f>IF(LEN($A100) &gt; 0,VLOOKUP($A100, [1]Dział!$A$1:$B$200,2,FALSE),IF(LEN($B100) &gt; 0,VLOOKUP($B100, [1]Rozdz!$A$1:$B$690,2,FALSE),IF(LEN($C100) &gt; 0,VLOOKUP($C100, [1]Paragraf.wydatek!$A$1:$B$500,2,FALSE),"")))</f>
        <v>Zakup usług pozostałych</v>
      </c>
      <c r="F100" s="82">
        <v>246157</v>
      </c>
      <c r="G100" s="82">
        <v>0</v>
      </c>
      <c r="H100" s="82">
        <v>1800</v>
      </c>
      <c r="I100" s="82">
        <f>F100-G100+H100</f>
        <v>247957</v>
      </c>
      <c r="J100" s="73"/>
    </row>
    <row r="101" spans="1:10" s="13" customFormat="1">
      <c r="A101" s="152"/>
      <c r="B101" s="122"/>
      <c r="C101" s="110">
        <v>435</v>
      </c>
      <c r="D101" s="62">
        <v>0</v>
      </c>
      <c r="E101" s="114" t="str">
        <f>IF(LEN($A101) &gt; 0,VLOOKUP($A101, [1]Dział!$A$1:$B$200,2,FALSE),IF(LEN($B101) &gt; 0,VLOOKUP($B101, [1]Rozdz!$A$1:$B$690,2,FALSE),IF(LEN($C101) &gt; 0,VLOOKUP($C101, [1]Paragraf.wydatek!$A$1:$B$500,2,FALSE),"")))</f>
        <v>Zakup usług dostępu do sieci Internet</v>
      </c>
      <c r="F101" s="82">
        <v>2800</v>
      </c>
      <c r="G101" s="82">
        <v>0</v>
      </c>
      <c r="H101" s="82">
        <v>5000</v>
      </c>
      <c r="I101" s="82">
        <f>F101-G101+H101</f>
        <v>7800</v>
      </c>
      <c r="J101" s="73"/>
    </row>
    <row r="102" spans="1:10" s="13" customFormat="1" ht="25.5">
      <c r="A102" s="152"/>
      <c r="B102" s="122"/>
      <c r="C102" s="110">
        <v>440</v>
      </c>
      <c r="D102" s="62">
        <v>0</v>
      </c>
      <c r="E102" s="114" t="str">
        <f>IF(LEN($A102) &gt; 0,VLOOKUP($A102, [1]Dział!$A$1:$B$200,2,FALSE),IF(LEN($B102) &gt; 0,VLOOKUP($B102, [1]Rozdz!$A$1:$B$690,2,FALSE),IF(LEN($C102) &gt; 0,VLOOKUP($C102, [1]Paragraf.wydatek!$A$1:$B$500,2,FALSE),"")))</f>
        <v>Opłaty za administrowanie i czynsze za budynki, lokale i pomieszczenia garażowe</v>
      </c>
      <c r="F102" s="82">
        <v>171400</v>
      </c>
      <c r="G102" s="82">
        <v>11000</v>
      </c>
      <c r="H102" s="82">
        <v>0</v>
      </c>
      <c r="I102" s="82">
        <f>F102-G102+H102</f>
        <v>160400</v>
      </c>
      <c r="J102" s="73">
        <f>IF(B102="",J99,B102)</f>
        <v>85332</v>
      </c>
    </row>
    <row r="103" spans="1:10" s="13" customFormat="1">
      <c r="A103" s="152"/>
      <c r="B103" s="122"/>
      <c r="C103" s="110">
        <v>441</v>
      </c>
      <c r="D103" s="62">
        <v>0</v>
      </c>
      <c r="E103" s="114" t="str">
        <f>IF(LEN($A103) &gt; 0,VLOOKUP($A103, [1]Dział!$A$1:$B$200,2,FALSE),IF(LEN($B103) &gt; 0,VLOOKUP($B103, [1]Rozdz!$A$1:$B$690,2,FALSE),IF(LEN($C103) &gt; 0,VLOOKUP($C103, [1]Paragraf.wydatek!$A$1:$B$500,2,FALSE),"")))</f>
        <v>Podróże służbowe krajowe</v>
      </c>
      <c r="F103" s="82">
        <v>22500</v>
      </c>
      <c r="G103" s="82">
        <v>1800</v>
      </c>
      <c r="H103" s="82">
        <v>0</v>
      </c>
      <c r="I103" s="82">
        <f>F103-G103+H103</f>
        <v>20700</v>
      </c>
      <c r="J103" s="73">
        <f>IF(B103="",J102,B103)</f>
        <v>85332</v>
      </c>
    </row>
    <row r="104" spans="1:10" s="13" customFormat="1">
      <c r="A104" s="41">
        <v>900</v>
      </c>
      <c r="B104" s="151"/>
      <c r="C104" s="118"/>
      <c r="D104" s="70"/>
      <c r="E104" s="103" t="str">
        <f>IF(LEN($A104) &gt; 0,VLOOKUP($A104, [1]Dział!$A$1:$B$200,2,FALSE),IF(LEN($B104) &gt; 0,VLOOKUP($B104, [1]Rozdz!$A$1:$B$690,2,FALSE),IF(LEN($C104) &gt; 0,VLOOKUP($C104, [1]Paragraf.wydatek!$A$1:$B$500,2,FALSE),"")))</f>
        <v>Gospodarka komunalna i ochrona środowiska</v>
      </c>
      <c r="F104" s="72">
        <v>3300481</v>
      </c>
      <c r="G104" s="72">
        <f>SUM(G105,G107)</f>
        <v>10000</v>
      </c>
      <c r="H104" s="72">
        <f>SUM(H105,H107)</f>
        <v>591000</v>
      </c>
      <c r="I104" s="72">
        <f>F104-G104+H104</f>
        <v>3881481</v>
      </c>
      <c r="J104" s="73" t="e">
        <f>IF(B104="",#REF!,B104)</f>
        <v>#REF!</v>
      </c>
    </row>
    <row r="105" spans="1:10" s="13" customFormat="1" ht="14.25" customHeight="1">
      <c r="A105" s="154"/>
      <c r="B105" s="155">
        <v>90011</v>
      </c>
      <c r="C105" s="128"/>
      <c r="D105" s="156"/>
      <c r="E105" s="130" t="str">
        <f>IF(LEN($A105) &gt; 0,VLOOKUP($A105, [1]Dział!$A$1:$B$200,2,FALSE),IF(LEN($B105) &gt; 0,VLOOKUP($B105, [1]Rozdz!$A$1:$B$690,2,FALSE),IF(LEN($C105) &gt; 0,VLOOKUP($C105, [1]Paragraf.wydatek!$A$1:$B$500,2,FALSE),"")))</f>
        <v>Fundusz Ochrony Środowiska i Gospodarki Wodnej</v>
      </c>
      <c r="F105" s="109">
        <v>1812000</v>
      </c>
      <c r="G105" s="109">
        <f>SUM(G106:G106)</f>
        <v>0</v>
      </c>
      <c r="H105" s="109">
        <f>SUM(H106:H106)</f>
        <v>581000</v>
      </c>
      <c r="I105" s="109">
        <f>F105-G105+H105</f>
        <v>2393000</v>
      </c>
      <c r="J105" s="73">
        <f>IF(B105="",#REF!,B105)</f>
        <v>90011</v>
      </c>
    </row>
    <row r="106" spans="1:10" s="79" customFormat="1" ht="38.25">
      <c r="A106" s="157"/>
      <c r="B106" s="132"/>
      <c r="C106" s="110">
        <v>620</v>
      </c>
      <c r="D106" s="133">
        <v>9</v>
      </c>
      <c r="E106" s="111" t="str">
        <f>IF(LEN($A106) &gt; 0,VLOOKUP($A106, [1]Dział!$A$1:$B$200,2,FALSE),IF(LEN($B106) &gt; 0,VLOOKUP($B106, [1]Rozdz!$A$1:$B$690,2,FALSE),IF(LEN($C106) &gt; 0,VLOOKUP($C106, [1]Paragraf.wydatek!$A$1:$B$500,2,FALSE),"")))</f>
        <v>Dotacje celowe w ramach programów finansowanych z udziałem środków europejskich lub płatności w ramach budżetu środków europejskich</v>
      </c>
      <c r="F106" s="158">
        <v>1800000</v>
      </c>
      <c r="G106" s="158">
        <v>0</v>
      </c>
      <c r="H106" s="82">
        <v>581000</v>
      </c>
      <c r="I106" s="159">
        <f>F106-G106+H106</f>
        <v>2381000</v>
      </c>
      <c r="J106" s="78">
        <f>IF(B106="",J105,B106)</f>
        <v>90011</v>
      </c>
    </row>
    <row r="107" spans="1:10" s="79" customFormat="1">
      <c r="A107" s="157"/>
      <c r="B107" s="132">
        <v>90095</v>
      </c>
      <c r="C107" s="110"/>
      <c r="D107" s="133"/>
      <c r="E107" s="147" t="str">
        <f>IF(LEN($A107) &gt; 0,VLOOKUP($A107, [1]Dział!$A$1:$B$200,2,FALSE),IF(LEN($B107) &gt; 0,VLOOKUP($B107, [1]Rozdz!$A$1:$B$690,2,FALSE),IF(LEN($C107) &gt; 0,VLOOKUP($C107, [1]Paragraf.wydatek!$A$1:$B$500,2,FALSE),"")))</f>
        <v>Pozostała działalność</v>
      </c>
      <c r="F107" s="77">
        <v>1177781</v>
      </c>
      <c r="G107" s="77">
        <f>SUM(G108:G111)</f>
        <v>10000</v>
      </c>
      <c r="H107" s="77">
        <f>SUM(H108:H111)</f>
        <v>10000</v>
      </c>
      <c r="I107" s="77">
        <f>F107-G107+H107</f>
        <v>1177781</v>
      </c>
      <c r="J107" s="78"/>
    </row>
    <row r="108" spans="1:10" s="79" customFormat="1">
      <c r="A108" s="157"/>
      <c r="B108" s="132"/>
      <c r="C108" s="110">
        <v>442</v>
      </c>
      <c r="D108" s="133">
        <v>8</v>
      </c>
      <c r="E108" s="111" t="str">
        <f>IF(LEN($A108) &gt; 0,VLOOKUP($A108, [1]Dział!$A$1:$B$200,2,FALSE),IF(LEN($B108) &gt; 0,VLOOKUP($B108, [1]Rozdz!$A$1:$B$690,2,FALSE),IF(LEN($C108) &gt; 0,VLOOKUP($C108, [1]Paragraf.wydatek!$A$1:$B$500,2,FALSE),"")))</f>
        <v>Podróże służbowe zagraniczne</v>
      </c>
      <c r="F108" s="82">
        <v>90339</v>
      </c>
      <c r="G108" s="82">
        <v>0</v>
      </c>
      <c r="H108" s="82">
        <v>8500</v>
      </c>
      <c r="I108" s="82">
        <f>F108-G108+H108</f>
        <v>98839</v>
      </c>
      <c r="J108" s="78"/>
    </row>
    <row r="109" spans="1:10" s="79" customFormat="1">
      <c r="A109" s="157"/>
      <c r="B109" s="132"/>
      <c r="C109" s="110">
        <v>442</v>
      </c>
      <c r="D109" s="133">
        <v>9</v>
      </c>
      <c r="E109" s="111" t="str">
        <f>IF(LEN($A109) &gt; 0,VLOOKUP($A109, [1]Dział!$A$1:$B$200,2,FALSE),IF(LEN($B109) &gt; 0,VLOOKUP($B109, [1]Rozdz!$A$1:$B$690,2,FALSE),IF(LEN($C109) &gt; 0,VLOOKUP($C109, [1]Paragraf.wydatek!$A$1:$B$500,2,FALSE),"")))</f>
        <v>Podróże służbowe zagraniczne</v>
      </c>
      <c r="F109" s="158">
        <v>41474</v>
      </c>
      <c r="G109" s="158">
        <v>0</v>
      </c>
      <c r="H109" s="158">
        <v>1500</v>
      </c>
      <c r="I109" s="82">
        <f>F109-G109+H109</f>
        <v>42974</v>
      </c>
      <c r="J109" s="78"/>
    </row>
    <row r="110" spans="1:10" s="79" customFormat="1">
      <c r="A110" s="157"/>
      <c r="B110" s="132"/>
      <c r="C110" s="110">
        <v>430</v>
      </c>
      <c r="D110" s="133">
        <v>8</v>
      </c>
      <c r="E110" s="111" t="str">
        <f>IF(LEN($A110) &gt; 0,VLOOKUP($A110, [1]Dział!$A$1:$B$200,2,FALSE),IF(LEN($B110) &gt; 0,VLOOKUP($B110, [1]Rozdz!$A$1:$B$690,2,FALSE),IF(LEN($C110) &gt; 0,VLOOKUP($C110, [1]Paragraf.wydatek!$A$1:$B$500,2,FALSE),"")))</f>
        <v>Zakup usług pozostałych</v>
      </c>
      <c r="F110" s="82">
        <v>312236</v>
      </c>
      <c r="G110" s="82">
        <v>8500</v>
      </c>
      <c r="H110" s="82">
        <v>0</v>
      </c>
      <c r="I110" s="82">
        <f>F110-G110+H110</f>
        <v>303736</v>
      </c>
      <c r="J110" s="78"/>
    </row>
    <row r="111" spans="1:10" s="79" customFormat="1">
      <c r="A111" s="157"/>
      <c r="B111" s="132"/>
      <c r="C111" s="110">
        <v>430</v>
      </c>
      <c r="D111" s="133">
        <v>9</v>
      </c>
      <c r="E111" s="111" t="str">
        <f>IF(LEN($A111) &gt; 0,VLOOKUP($A111, [1]Dział!$A$1:$B$200,2,FALSE),IF(LEN($B111) &gt; 0,VLOOKUP($B111, [1]Rozdz!$A$1:$B$690,2,FALSE),IF(LEN($C111) &gt; 0,VLOOKUP($C111, [1]Paragraf.wydatek!$A$1:$B$500,2,FALSE),"")))</f>
        <v>Zakup usług pozostałych</v>
      </c>
      <c r="F111" s="82">
        <v>103216</v>
      </c>
      <c r="G111" s="82">
        <v>1500</v>
      </c>
      <c r="H111" s="82">
        <v>0</v>
      </c>
      <c r="I111" s="82">
        <f>F111-G111+H111</f>
        <v>101716</v>
      </c>
      <c r="J111" s="78"/>
    </row>
    <row r="112" spans="1:10" s="79" customFormat="1" ht="25.5">
      <c r="A112" s="160">
        <v>925</v>
      </c>
      <c r="B112" s="161"/>
      <c r="C112" s="118"/>
      <c r="D112" s="162"/>
      <c r="E112" s="103" t="str">
        <f>IF(LEN($A112) &gt; 0,VLOOKUP($A112, [1]Dział!$A$1:$B$200,2,FALSE),IF(LEN($B112) &gt; 0,VLOOKUP($B112, [1]Rozdz!$A$1:$B$690,2,FALSE),IF(LEN($C112) &gt; 0,VLOOKUP($C112, [1]Paragraf.wydatek!$A$1:$B$500,2,FALSE),"")))</f>
        <v>Ogrody botaniczne i zoologiczne oraz naturalne obszary i obiekty chronionej przyrody</v>
      </c>
      <c r="F112" s="72">
        <v>3181339</v>
      </c>
      <c r="G112" s="72">
        <f>SUM(G113)</f>
        <v>7882</v>
      </c>
      <c r="H112" s="72">
        <f>SUM(H113)</f>
        <v>7882</v>
      </c>
      <c r="I112" s="72">
        <f>F112-G112+H112</f>
        <v>3181339</v>
      </c>
      <c r="J112" s="78"/>
    </row>
    <row r="113" spans="1:10" s="79" customFormat="1">
      <c r="A113" s="157"/>
      <c r="B113" s="132">
        <v>92502</v>
      </c>
      <c r="C113" s="110"/>
      <c r="D113" s="133"/>
      <c r="E113" s="130" t="str">
        <f>IF(LEN($A113) &gt; 0,VLOOKUP($A113, [1]Dział!$A$1:$B$200,2,FALSE),IF(LEN($B113) &gt; 0,VLOOKUP($B113, [1]Rozdz!$A$1:$B$690,2,FALSE),IF(LEN($C113) &gt; 0,VLOOKUP($C113, [1]Paragraf.wydatek!$A$1:$B$500,2,FALSE),"")))</f>
        <v>Parki krajobrazowe</v>
      </c>
      <c r="F113" s="77">
        <v>3181339</v>
      </c>
      <c r="G113" s="77">
        <f>SUM(G114:G128)</f>
        <v>7882</v>
      </c>
      <c r="H113" s="77">
        <f>SUM(H114:H128)</f>
        <v>7882</v>
      </c>
      <c r="I113" s="77">
        <f>F113-G113+H113</f>
        <v>3181339</v>
      </c>
      <c r="J113" s="78"/>
    </row>
    <row r="114" spans="1:10" s="79" customFormat="1">
      <c r="A114" s="157"/>
      <c r="B114" s="132"/>
      <c r="C114" s="110">
        <v>411</v>
      </c>
      <c r="D114" s="133">
        <v>0</v>
      </c>
      <c r="E114" s="114" t="str">
        <f>IF(LEN($A114) &gt; 0,VLOOKUP($A114, [1]Dział!$A$1:$B$200,2,FALSE),IF(LEN($B114) &gt; 0,VLOOKUP($B114, [1]Rozdz!$A$1:$B$690,2,FALSE),IF(LEN($C114) &gt; 0,VLOOKUP($C114, [1]Paragraf.wydatek!$A$1:$B$500,2,FALSE),"")))</f>
        <v>Składki na ubezpieczenia społeczne</v>
      </c>
      <c r="F114" s="134">
        <v>206167</v>
      </c>
      <c r="G114" s="82">
        <v>52</v>
      </c>
      <c r="H114" s="82">
        <v>0</v>
      </c>
      <c r="I114" s="82">
        <f>F114-G114+H114</f>
        <v>206115</v>
      </c>
      <c r="J114" s="78"/>
    </row>
    <row r="115" spans="1:10" s="79" customFormat="1">
      <c r="A115" s="157"/>
      <c r="B115" s="132"/>
      <c r="C115" s="110">
        <v>412</v>
      </c>
      <c r="D115" s="133">
        <v>0</v>
      </c>
      <c r="E115" s="114" t="str">
        <f>IF(LEN($A115) &gt; 0,VLOOKUP($A115, [1]Dział!$A$1:$B$200,2,FALSE),IF(LEN($B115) &gt; 0,VLOOKUP($B115, [1]Rozdz!$A$1:$B$690,2,FALSE),IF(LEN($C115) &gt; 0,VLOOKUP($C115, [1]Paragraf.wydatek!$A$1:$B$500,2,FALSE),"")))</f>
        <v>Składki na Fundusz Pracy</v>
      </c>
      <c r="F115" s="134">
        <v>22966</v>
      </c>
      <c r="G115" s="82">
        <v>10</v>
      </c>
      <c r="H115" s="82">
        <v>0</v>
      </c>
      <c r="I115" s="82">
        <f>F115-G115+H115</f>
        <v>22956</v>
      </c>
      <c r="J115" s="78"/>
    </row>
    <row r="116" spans="1:10" s="79" customFormat="1">
      <c r="A116" s="157"/>
      <c r="B116" s="132"/>
      <c r="C116" s="110">
        <v>417</v>
      </c>
      <c r="D116" s="133">
        <v>0</v>
      </c>
      <c r="E116" s="114" t="str">
        <f>IF(LEN($A116) &gt; 0,VLOOKUP($A116, [1]Dział!$A$1:$B$200,2,FALSE),IF(LEN($B116) &gt; 0,VLOOKUP($B116, [1]Rozdz!$A$1:$B$690,2,FALSE),IF(LEN($C116) &gt; 0,VLOOKUP($C116, [1]Paragraf.wydatek!$A$1:$B$500,2,FALSE),"")))</f>
        <v>Wynagrodzenia bezosobowe</v>
      </c>
      <c r="F116" s="134">
        <v>20852</v>
      </c>
      <c r="G116" s="82">
        <v>0</v>
      </c>
      <c r="H116" s="82">
        <v>3392</v>
      </c>
      <c r="I116" s="82">
        <f>F116-G116+H116</f>
        <v>24244</v>
      </c>
      <c r="J116" s="78"/>
    </row>
    <row r="117" spans="1:10" s="79" customFormat="1">
      <c r="A117" s="157"/>
      <c r="B117" s="132"/>
      <c r="C117" s="110">
        <v>421</v>
      </c>
      <c r="D117" s="133">
        <v>0</v>
      </c>
      <c r="E117" s="114" t="str">
        <f>IF(LEN($A117) &gt; 0,VLOOKUP($A117, [1]Dział!$A$1:$B$200,2,FALSE),IF(LEN($B117) &gt; 0,VLOOKUP($B117, [1]Rozdz!$A$1:$B$690,2,FALSE),IF(LEN($C117) &gt; 0,VLOOKUP($C117, [1]Paragraf.wydatek!$A$1:$B$500,2,FALSE),"")))</f>
        <v>Zakup materiałów i wyposażenia</v>
      </c>
      <c r="F117" s="134">
        <v>229083</v>
      </c>
      <c r="G117" s="82">
        <v>0</v>
      </c>
      <c r="H117" s="82">
        <f>2549+329</f>
        <v>2878</v>
      </c>
      <c r="I117" s="82">
        <f>F117-G117+H117</f>
        <v>231961</v>
      </c>
      <c r="J117" s="78"/>
    </row>
    <row r="118" spans="1:10" s="79" customFormat="1">
      <c r="A118" s="157"/>
      <c r="B118" s="132"/>
      <c r="C118" s="110">
        <v>424</v>
      </c>
      <c r="D118" s="133">
        <v>0</v>
      </c>
      <c r="E118" s="114" t="str">
        <f>IF(LEN($A118) &gt; 0,VLOOKUP($A118, [1]Dział!$A$1:$B$200,2,FALSE),IF(LEN($B118) &gt; 0,VLOOKUP($B118, [1]Rozdz!$A$1:$B$690,2,FALSE),IF(LEN($C118) &gt; 0,VLOOKUP($C118, [1]Paragraf.wydatek!$A$1:$B$500,2,FALSE),"")))</f>
        <v>Zakup pomocy naukowych, dydaktycznych i książek</v>
      </c>
      <c r="F118" s="134">
        <v>12057</v>
      </c>
      <c r="G118" s="82">
        <v>188</v>
      </c>
      <c r="H118" s="82">
        <v>0</v>
      </c>
      <c r="I118" s="82">
        <f>F118-G118+H118</f>
        <v>11869</v>
      </c>
      <c r="J118" s="78"/>
    </row>
    <row r="119" spans="1:10" s="79" customFormat="1">
      <c r="A119" s="157"/>
      <c r="B119" s="132"/>
      <c r="C119" s="110">
        <v>426</v>
      </c>
      <c r="D119" s="133">
        <v>0</v>
      </c>
      <c r="E119" s="114" t="str">
        <f>IF(LEN($A119) &gt; 0,VLOOKUP($A119, [1]Dział!$A$1:$B$200,2,FALSE),IF(LEN($B119) &gt; 0,VLOOKUP($B119, [1]Rozdz!$A$1:$B$690,2,FALSE),IF(LEN($C119) &gt; 0,VLOOKUP($C119, [1]Paragraf.wydatek!$A$1:$B$500,2,FALSE),"")))</f>
        <v>Zakup energii</v>
      </c>
      <c r="F119" s="82">
        <v>64450</v>
      </c>
      <c r="G119" s="82">
        <f>1483+1203</f>
        <v>2686</v>
      </c>
      <c r="H119" s="82">
        <v>0</v>
      </c>
      <c r="I119" s="82">
        <f>F119-G119+H119</f>
        <v>61764</v>
      </c>
      <c r="J119" s="78"/>
    </row>
    <row r="120" spans="1:10" s="79" customFormat="1">
      <c r="A120" s="157"/>
      <c r="B120" s="132"/>
      <c r="C120" s="110">
        <v>427</v>
      </c>
      <c r="D120" s="133">
        <v>0</v>
      </c>
      <c r="E120" s="114" t="str">
        <f>IF(LEN($A120) &gt; 0,VLOOKUP($A120, [1]Dział!$A$1:$B$200,2,FALSE),IF(LEN($B120) &gt; 0,VLOOKUP($B120, [1]Rozdz!$A$1:$B$690,2,FALSE),IF(LEN($C120) &gt; 0,VLOOKUP($C120, [1]Paragraf.wydatek!$A$1:$B$500,2,FALSE),"")))</f>
        <v>Zakup usług remontowych</v>
      </c>
      <c r="F120" s="82">
        <v>13554</v>
      </c>
      <c r="G120" s="82">
        <f>392+279</f>
        <v>671</v>
      </c>
      <c r="H120" s="82">
        <v>0</v>
      </c>
      <c r="I120" s="82">
        <f>F120-G120+H120</f>
        <v>12883</v>
      </c>
      <c r="J120" s="78"/>
    </row>
    <row r="121" spans="1:10" s="79" customFormat="1">
      <c r="A121" s="157"/>
      <c r="B121" s="132"/>
      <c r="C121" s="110">
        <v>428</v>
      </c>
      <c r="D121" s="133">
        <v>0</v>
      </c>
      <c r="E121" s="114" t="str">
        <f>IF(LEN($A121) &gt; 0,VLOOKUP($A121, [1]Dział!$A$1:$B$200,2,FALSE),IF(LEN($B121) &gt; 0,VLOOKUP($B121, [1]Rozdz!$A$1:$B$690,2,FALSE),IF(LEN($C121) &gt; 0,VLOOKUP($C121, [1]Paragraf.wydatek!$A$1:$B$500,2,FALSE),"")))</f>
        <v>Zakup usług zdrowotnych</v>
      </c>
      <c r="F121" s="82">
        <v>2205</v>
      </c>
      <c r="G121" s="82">
        <v>266</v>
      </c>
      <c r="H121" s="82">
        <v>0</v>
      </c>
      <c r="I121" s="82">
        <f>F121-G121+H121</f>
        <v>1939</v>
      </c>
      <c r="J121" s="78"/>
    </row>
    <row r="122" spans="1:10" s="79" customFormat="1">
      <c r="A122" s="157"/>
      <c r="B122" s="132"/>
      <c r="C122" s="110">
        <v>430</v>
      </c>
      <c r="D122" s="133">
        <v>0</v>
      </c>
      <c r="E122" s="114" t="str">
        <f>IF(LEN($A122) &gt; 0,VLOOKUP($A122, [1]Dział!$A$1:$B$200,2,FALSE),IF(LEN($B122) &gt; 0,VLOOKUP($B122, [1]Rozdz!$A$1:$B$690,2,FALSE),IF(LEN($C122) &gt; 0,VLOOKUP($C122, [1]Paragraf.wydatek!$A$1:$B$500,2,FALSE),"")))</f>
        <v>Zakup usług pozostałych</v>
      </c>
      <c r="F122" s="82">
        <v>128834</v>
      </c>
      <c r="G122" s="82">
        <v>0</v>
      </c>
      <c r="H122" s="82">
        <v>1461</v>
      </c>
      <c r="I122" s="82">
        <f>F122-G122+H122</f>
        <v>130295</v>
      </c>
      <c r="J122" s="78"/>
    </row>
    <row r="123" spans="1:10" s="79" customFormat="1">
      <c r="A123" s="157"/>
      <c r="B123" s="132"/>
      <c r="C123" s="110">
        <v>435</v>
      </c>
      <c r="D123" s="133">
        <v>0</v>
      </c>
      <c r="E123" s="114" t="str">
        <f>IF(LEN($A123) &gt; 0,VLOOKUP($A123, [1]Dział!$A$1:$B$200,2,FALSE),IF(LEN($B123) &gt; 0,VLOOKUP($B123, [1]Rozdz!$A$1:$B$690,2,FALSE),IF(LEN($C123) &gt; 0,VLOOKUP($C123, [1]Paragraf.wydatek!$A$1:$B$500,2,FALSE),"")))</f>
        <v>Zakup usług dostępu do sieci Internet</v>
      </c>
      <c r="F123" s="82">
        <v>3929</v>
      </c>
      <c r="G123" s="82">
        <v>9</v>
      </c>
      <c r="H123" s="82">
        <v>0</v>
      </c>
      <c r="I123" s="82">
        <f>F123-G123+H123</f>
        <v>3920</v>
      </c>
      <c r="J123" s="78"/>
    </row>
    <row r="124" spans="1:10" s="79" customFormat="1" ht="25.5">
      <c r="A124" s="157"/>
      <c r="B124" s="132"/>
      <c r="C124" s="110">
        <v>436</v>
      </c>
      <c r="D124" s="133">
        <v>0</v>
      </c>
      <c r="E124" s="114" t="str">
        <f>IF(LEN($A124) &gt; 0,VLOOKUP($A124, [1]Dział!$A$1:$B$200,2,FALSE),IF(LEN($B124) &gt; 0,VLOOKUP($B124, [1]Rozdz!$A$1:$B$690,2,FALSE),IF(LEN($C124) &gt; 0,VLOOKUP($C124, [1]Paragraf.wydatek!$A$1:$B$500,2,FALSE),"")))</f>
        <v>Opłaty z tytułu zakupu usług telekomunikacyjnych świadczonych w ruchomej publicznej sieci telefonicznej</v>
      </c>
      <c r="F124" s="82">
        <v>14060</v>
      </c>
      <c r="G124" s="82">
        <v>450</v>
      </c>
      <c r="H124" s="82">
        <v>0</v>
      </c>
      <c r="I124" s="82">
        <f>F124-G124+H124</f>
        <v>13610</v>
      </c>
      <c r="J124" s="78"/>
    </row>
    <row r="125" spans="1:10" s="79" customFormat="1" ht="25.5">
      <c r="A125" s="157"/>
      <c r="B125" s="132"/>
      <c r="C125" s="110">
        <v>437</v>
      </c>
      <c r="D125" s="133">
        <v>0</v>
      </c>
      <c r="E125" s="114" t="str">
        <f>IF(LEN($A125) &gt; 0,VLOOKUP($A125, [1]Dział!$A$1:$B$200,2,FALSE),IF(LEN($B125) &gt; 0,VLOOKUP($B125, [1]Rozdz!$A$1:$B$690,2,FALSE),IF(LEN($C125) &gt; 0,VLOOKUP($C125, [1]Paragraf.wydatek!$A$1:$B$500,2,FALSE),"")))</f>
        <v>Opłaty z tytułu zakupu usług telekomunikacyjnych świadczonych w stacjonarnej publicznej sieci telefonicznej</v>
      </c>
      <c r="F125" s="82">
        <v>8188</v>
      </c>
      <c r="G125" s="82">
        <v>53</v>
      </c>
      <c r="H125" s="82">
        <v>50</v>
      </c>
      <c r="I125" s="82">
        <f>F125-G125+H125</f>
        <v>8185</v>
      </c>
      <c r="J125" s="78"/>
    </row>
    <row r="126" spans="1:10" s="79" customFormat="1">
      <c r="A126" s="157"/>
      <c r="B126" s="132"/>
      <c r="C126" s="110">
        <v>441</v>
      </c>
      <c r="D126" s="133">
        <v>0</v>
      </c>
      <c r="E126" s="114" t="str">
        <f>IF(LEN($A126) &gt; 0,VLOOKUP($A126, [1]Dział!$A$1:$B$200,2,FALSE),IF(LEN($B126) &gt; 0,VLOOKUP($B126, [1]Rozdz!$A$1:$B$690,2,FALSE),IF(LEN($C126) &gt; 0,VLOOKUP($C126, [1]Paragraf.wydatek!$A$1:$B$500,2,FALSE),"")))</f>
        <v>Podróże służbowe krajowe</v>
      </c>
      <c r="F126" s="82">
        <v>13452</v>
      </c>
      <c r="G126" s="82">
        <v>0</v>
      </c>
      <c r="H126" s="82">
        <v>101</v>
      </c>
      <c r="I126" s="82">
        <f>F126-G126+H126</f>
        <v>13553</v>
      </c>
      <c r="J126" s="78"/>
    </row>
    <row r="127" spans="1:10" s="79" customFormat="1">
      <c r="A127" s="157"/>
      <c r="B127" s="132"/>
      <c r="C127" s="110">
        <v>443</v>
      </c>
      <c r="D127" s="133">
        <v>0</v>
      </c>
      <c r="E127" s="114" t="str">
        <f>IF(LEN($A127) &gt; 0,VLOOKUP($A127, [1]Dział!$A$1:$B$200,2,FALSE),IF(LEN($B127) &gt; 0,VLOOKUP($B127, [1]Rozdz!$A$1:$B$690,2,FALSE),IF(LEN($C127) &gt; 0,VLOOKUP($C127, [1]Paragraf.wydatek!$A$1:$B$500,2,FALSE),"")))</f>
        <v>Różne opłaty i składki</v>
      </c>
      <c r="F127" s="82">
        <v>33252</v>
      </c>
      <c r="G127" s="82">
        <f>8+2379</f>
        <v>2387</v>
      </c>
      <c r="H127" s="82">
        <v>0</v>
      </c>
      <c r="I127" s="82">
        <f>F127-G127+H127</f>
        <v>30865</v>
      </c>
      <c r="J127" s="78"/>
    </row>
    <row r="128" spans="1:10" s="79" customFormat="1" ht="25.5">
      <c r="A128" s="163"/>
      <c r="B128" s="141"/>
      <c r="C128" s="110">
        <v>470</v>
      </c>
      <c r="D128" s="133">
        <v>0</v>
      </c>
      <c r="E128" s="114" t="str">
        <f>IF(LEN($A128) &gt; 0,VLOOKUP($A128, [1]Dział!$A$1:$B$200,2,FALSE),IF(LEN($B128) &gt; 0,VLOOKUP($B128, [1]Rozdz!$A$1:$B$690,2,FALSE),IF(LEN($C128) &gt; 0,VLOOKUP($C128, [1]Paragraf.wydatek!$A$1:$B$500,2,FALSE),"")))</f>
        <v>Szkolenia pracowników niebędących członkami korpusu służby cywilnej</v>
      </c>
      <c r="F128" s="82">
        <v>5170</v>
      </c>
      <c r="G128" s="82">
        <v>1110</v>
      </c>
      <c r="H128" s="82">
        <v>0</v>
      </c>
      <c r="I128" s="82">
        <f>F128-G128+H128</f>
        <v>4060</v>
      </c>
      <c r="J128" s="78"/>
    </row>
    <row r="129" spans="1:11" s="5" customFormat="1" ht="16.5" customHeight="1">
      <c r="A129" s="164"/>
      <c r="B129" s="165"/>
      <c r="C129" s="166"/>
      <c r="D129" s="167"/>
      <c r="E129" s="168" t="s">
        <v>0</v>
      </c>
      <c r="F129" s="48">
        <f>SUM(F24+F43+F46+F64+F70+F97+F104+F112)</f>
        <v>609731428</v>
      </c>
      <c r="G129" s="48">
        <f>SUM(G24+G43+G46+G64+G70+G97+G104+G112)</f>
        <v>773554</v>
      </c>
      <c r="H129" s="48">
        <f>SUM(H24+H43+H46+H64+H70+H97+H104+H112)</f>
        <v>2775554</v>
      </c>
      <c r="I129" s="48">
        <f>SUM(I24+I43+I46+I64+I70+I97+I104+I112)</f>
        <v>611733428</v>
      </c>
      <c r="J129" s="169"/>
      <c r="K129" s="170"/>
    </row>
    <row r="130" spans="1:11" s="13" customFormat="1">
      <c r="A130" s="83"/>
      <c r="B130" s="84"/>
      <c r="C130" s="171"/>
      <c r="D130" s="172"/>
      <c r="E130" s="8"/>
      <c r="F130" s="173"/>
      <c r="G130" s="174"/>
      <c r="H130" s="174"/>
      <c r="I130" s="173"/>
      <c r="J130" s="175"/>
    </row>
    <row r="131" spans="1:11" s="13" customFormat="1">
      <c r="A131" s="83"/>
      <c r="B131" s="84"/>
      <c r="C131" s="171"/>
      <c r="D131" s="172"/>
      <c r="E131" s="8"/>
      <c r="F131" s="173"/>
      <c r="G131" s="174"/>
      <c r="H131" s="174"/>
      <c r="I131" s="173"/>
      <c r="J131" s="175"/>
    </row>
    <row r="132" spans="1:11" s="183" customFormat="1">
      <c r="A132" s="176"/>
      <c r="B132" s="176"/>
      <c r="C132" s="177"/>
      <c r="D132" s="178"/>
      <c r="E132" s="179"/>
      <c r="F132" s="180"/>
      <c r="G132" s="181"/>
      <c r="H132" s="181"/>
      <c r="I132" s="180"/>
      <c r="J132" s="182"/>
    </row>
    <row r="133" spans="1:11" s="13" customFormat="1">
      <c r="A133" s="9"/>
      <c r="B133" s="9"/>
      <c r="C133" s="10"/>
      <c r="D133" s="11"/>
      <c r="F133" s="184"/>
      <c r="G133" s="185"/>
      <c r="H133" s="185"/>
      <c r="I133" s="184"/>
      <c r="J133" s="186"/>
    </row>
    <row r="134" spans="1:11" s="13" customFormat="1">
      <c r="A134" s="9"/>
      <c r="B134" s="9"/>
      <c r="C134" s="10"/>
      <c r="D134" s="11"/>
      <c r="F134" s="184"/>
      <c r="G134" s="185"/>
      <c r="H134" s="185"/>
      <c r="I134" s="184"/>
      <c r="J134" s="186"/>
    </row>
    <row r="135" spans="1:11" s="13" customFormat="1">
      <c r="A135" s="9"/>
      <c r="B135" s="9"/>
      <c r="C135" s="10"/>
      <c r="D135" s="11"/>
      <c r="F135" s="184"/>
      <c r="G135" s="185"/>
      <c r="H135" s="185"/>
      <c r="I135" s="184"/>
      <c r="J135" s="186"/>
    </row>
  </sheetData>
  <sheetProtection formatCells="0" insertRows="0" sort="0" autoFilter="0" pivotTables="0"/>
  <dataConsolidate link="1">
    <dataRefs count="1">
      <dataRef ref="C1:C65536" sheet="UKŁAD WYKONAWCZY" r:id="rId1"/>
    </dataRefs>
  </dataConsolidate>
  <mergeCells count="12">
    <mergeCell ref="A13:I13"/>
    <mergeCell ref="F11:F12"/>
    <mergeCell ref="I11:I12"/>
    <mergeCell ref="A8:I8"/>
    <mergeCell ref="A9:I9"/>
    <mergeCell ref="A11:A12"/>
    <mergeCell ref="B11:B12"/>
    <mergeCell ref="C11:C12"/>
    <mergeCell ref="D11:D12"/>
    <mergeCell ref="E11:E12"/>
    <mergeCell ref="G11:G12"/>
    <mergeCell ref="H11:H12"/>
  </mergeCells>
  <dataValidations count="6">
    <dataValidation type="list" showInputMessage="1" showErrorMessage="1" sqref="C26:C128">
      <formula1>§</formula1>
    </dataValidation>
    <dataValidation type="list" showInputMessage="1" showErrorMessage="1" sqref="A17:A19 A14">
      <formula1>Dział</formula1>
    </dataValidation>
    <dataValidation type="list" showInputMessage="1" showErrorMessage="1" sqref="C16:C19">
      <formula1>Paragraf</formula1>
    </dataValidation>
    <dataValidation type="list" showInputMessage="1" showErrorMessage="1" sqref="D16:D19 D26:D128">
      <formula1>czwartaP</formula1>
    </dataValidation>
    <dataValidation type="list" allowBlank="1" showInputMessage="1" showErrorMessage="1" sqref="B43:B63 B68 B17:B19 B97:B128 B25:B26 B71 B15 B65:B66 B89">
      <formula1>Rozdział</formula1>
    </dataValidation>
    <dataValidation type="list" allowBlank="1" showInputMessage="1" showErrorMessage="1" sqref="A43:A67 A97:A128 A24 A70">
      <formula1>Dział</formula1>
    </dataValidation>
  </dataValidations>
  <printOptions horizontalCentered="1"/>
  <pageMargins left="0" right="0" top="0.78740157480314965" bottom="0.39370078740157483" header="0.51181102362204722" footer="0"/>
  <pageSetup paperSize="9" scale="85" orientation="portrait" horizontalDpi="300" verticalDpi="300" r:id="rId2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Zalacznik Nr 1</vt:lpstr>
      <vt:lpstr>'Zalacznik Nr 1'!Obszar_wydruku</vt:lpstr>
      <vt:lpstr>'Zalacznik Nr 1'!Tytuły_wydruku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h.czech</dc:creator>
  <cp:lastModifiedBy>h.czech</cp:lastModifiedBy>
  <dcterms:created xsi:type="dcterms:W3CDTF">2012-12-19T09:26:07Z</dcterms:created>
  <dcterms:modified xsi:type="dcterms:W3CDTF">2012-12-19T09:26:52Z</dcterms:modified>
</cp:coreProperties>
</file>