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345" windowHeight="10110"/>
  </bookViews>
  <sheets>
    <sheet name="porozumienia" sheetId="1" r:id="rId1"/>
  </sheets>
  <definedNames>
    <definedName name="_xlnm.Print_Area" localSheetId="0">porozumienia!$A$1:$L$74</definedName>
    <definedName name="_xlnm.Print_Titles" localSheetId="0">porozumienia!$12:$15</definedName>
  </definedNames>
  <calcPr calcId="125725"/>
</workbook>
</file>

<file path=xl/calcChain.xml><?xml version="1.0" encoding="utf-8"?>
<calcChain xmlns="http://schemas.openxmlformats.org/spreadsheetml/2006/main">
  <c r="E17" i="1"/>
  <c r="E16" s="1"/>
  <c r="H17"/>
  <c r="I17"/>
  <c r="I16" s="1"/>
  <c r="J17"/>
  <c r="J16" s="1"/>
  <c r="K17"/>
  <c r="K16" s="1"/>
  <c r="L17"/>
  <c r="L16" s="1"/>
  <c r="G19"/>
  <c r="F19" s="1"/>
  <c r="G20"/>
  <c r="F20" s="1"/>
  <c r="F21"/>
  <c r="G21"/>
  <c r="F22"/>
  <c r="G22"/>
  <c r="G23"/>
  <c r="F23" s="1"/>
  <c r="F24"/>
  <c r="G24"/>
  <c r="G25"/>
  <c r="F25" s="1"/>
  <c r="G26"/>
  <c r="F26" s="1"/>
  <c r="G27"/>
  <c r="F27" s="1"/>
  <c r="G28"/>
  <c r="F28" s="1"/>
  <c r="G29"/>
  <c r="F29" s="1"/>
  <c r="G30"/>
  <c r="F30" s="1"/>
  <c r="F31"/>
  <c r="G31"/>
  <c r="G32"/>
  <c r="F32" s="1"/>
  <c r="F33"/>
  <c r="G33"/>
  <c r="F34"/>
  <c r="G34"/>
  <c r="G35"/>
  <c r="F35" s="1"/>
  <c r="F36"/>
  <c r="G36"/>
  <c r="G37"/>
  <c r="F37" s="1"/>
  <c r="G38"/>
  <c r="F38" s="1"/>
  <c r="G39"/>
  <c r="F39" s="1"/>
  <c r="G40"/>
  <c r="F40" s="1"/>
  <c r="G41"/>
  <c r="F41" s="1"/>
  <c r="G42"/>
  <c r="F42" s="1"/>
  <c r="F43"/>
  <c r="G43"/>
  <c r="E45"/>
  <c r="E44" s="1"/>
  <c r="H45"/>
  <c r="H44" s="1"/>
  <c r="I45"/>
  <c r="I44" s="1"/>
  <c r="I74" s="1"/>
  <c r="J45"/>
  <c r="J44" s="1"/>
  <c r="K45"/>
  <c r="K44" s="1"/>
  <c r="L45"/>
  <c r="L44" s="1"/>
  <c r="G48"/>
  <c r="F48" s="1"/>
  <c r="I49"/>
  <c r="E50"/>
  <c r="E49" s="1"/>
  <c r="H50"/>
  <c r="H49" s="1"/>
  <c r="I50"/>
  <c r="J50"/>
  <c r="J49" s="1"/>
  <c r="K50"/>
  <c r="K49" s="1"/>
  <c r="L50"/>
  <c r="L49" s="1"/>
  <c r="G54"/>
  <c r="F54" s="1"/>
  <c r="G55"/>
  <c r="F55" s="1"/>
  <c r="G56"/>
  <c r="F56" s="1"/>
  <c r="G57"/>
  <c r="F57" s="1"/>
  <c r="G58"/>
  <c r="F58" s="1"/>
  <c r="G59"/>
  <c r="F59" s="1"/>
  <c r="F60"/>
  <c r="G60"/>
  <c r="G61"/>
  <c r="F61" s="1"/>
  <c r="F62"/>
  <c r="G62"/>
  <c r="G63"/>
  <c r="F63" s="1"/>
  <c r="G64"/>
  <c r="F64" s="1"/>
  <c r="F65"/>
  <c r="G65"/>
  <c r="G66"/>
  <c r="F66" s="1"/>
  <c r="G67"/>
  <c r="F67" s="1"/>
  <c r="G68"/>
  <c r="F68" s="1"/>
  <c r="F69"/>
  <c r="G69"/>
  <c r="G70"/>
  <c r="F70" s="1"/>
  <c r="F71"/>
  <c r="G71"/>
  <c r="F72"/>
  <c r="G72"/>
  <c r="G73"/>
  <c r="F73" s="1"/>
  <c r="L74" l="1"/>
  <c r="G17"/>
  <c r="F17" s="1"/>
  <c r="J74"/>
  <c r="E74"/>
  <c r="G49"/>
  <c r="F49" s="1"/>
  <c r="K74"/>
  <c r="G50"/>
  <c r="F50" s="1"/>
  <c r="G45"/>
  <c r="H16"/>
  <c r="F45" l="1"/>
  <c r="F44" s="1"/>
  <c r="G44"/>
  <c r="G16"/>
  <c r="H74"/>
  <c r="F16" l="1"/>
  <c r="F74" s="1"/>
  <c r="G74"/>
</calcChain>
</file>

<file path=xl/sharedStrings.xml><?xml version="1.0" encoding="utf-8"?>
<sst xmlns="http://schemas.openxmlformats.org/spreadsheetml/2006/main" count="153" uniqueCount="116">
  <si>
    <t>Ogółem:</t>
  </si>
  <si>
    <t>Podatek od nieruchomości</t>
  </si>
  <si>
    <t>4480</t>
  </si>
  <si>
    <t>Odpisy na zakładowy fundusz świadczeń socjalnych</t>
  </si>
  <si>
    <t>4440</t>
  </si>
  <si>
    <t>Różne opłaty i składki</t>
  </si>
  <si>
    <t>4430</t>
  </si>
  <si>
    <t>Podróże służbowe zagraniczne</t>
  </si>
  <si>
    <t>4420</t>
  </si>
  <si>
    <t>Podróże służbowe krajowe</t>
  </si>
  <si>
    <t>4410</t>
  </si>
  <si>
    <t>Opłaty za administrowanie i czynsze za budynki, lokale i pomieszczenia garażowe</t>
  </si>
  <si>
    <t>4400</t>
  </si>
  <si>
    <t>Zakup usług obejmujacych tłumaczenia</t>
  </si>
  <si>
    <t>4380</t>
  </si>
  <si>
    <t>Opłata z tytułu zakupu usług telekomunikacyjnych świadczonych w stacjonarnej publicznej sieci tel.</t>
  </si>
  <si>
    <t>4370</t>
  </si>
  <si>
    <t>Opłaty z tytułu zakupu usług telekomunikacyjnych świadczonych w ruchomej publicznej sieci tel.</t>
  </si>
  <si>
    <t>4360</t>
  </si>
  <si>
    <t>Zakup usług dostępu do sieci Internet</t>
  </si>
  <si>
    <t>4350</t>
  </si>
  <si>
    <t>Zakup usług pozostałych</t>
  </si>
  <si>
    <t>4300</t>
  </si>
  <si>
    <t>Zakup usług zdrowotnych</t>
  </si>
  <si>
    <t>4280</t>
  </si>
  <si>
    <t>Zakup usług remontowych</t>
  </si>
  <si>
    <t>4270</t>
  </si>
  <si>
    <t>Zakup energii</t>
  </si>
  <si>
    <t>4260</t>
  </si>
  <si>
    <t>Zakup pomocy naukowych, dydaktycznych i książek</t>
  </si>
  <si>
    <t>4240</t>
  </si>
  <si>
    <t>Zakup materiałów i wyposażenia</t>
  </si>
  <si>
    <t>4210</t>
  </si>
  <si>
    <t>Składki na Fundusz Pracy</t>
  </si>
  <si>
    <t>4120</t>
  </si>
  <si>
    <t>Składki na ubezpieczenia społeczne</t>
  </si>
  <si>
    <t>4110</t>
  </si>
  <si>
    <t>Dodatkowe wynagrodzenie roczne</t>
  </si>
  <si>
    <t>4040</t>
  </si>
  <si>
    <t>Wynagrodzenia osobowe pracowników</t>
  </si>
  <si>
    <t>4010</t>
  </si>
  <si>
    <t>Dotacje celowe otrzymane od samorządu województwa na zadania bieżące realizowane na podstawie porozumień (umów) między jednostkami samorządu terytorialnego</t>
  </si>
  <si>
    <t>2330</t>
  </si>
  <si>
    <t>Dotacje celowe otrzymane z powiatu na zadania bieżące realizowane na podstawie porozumień (umów) między jednostkami samorządu terytorialnego</t>
  </si>
  <si>
    <t>2320</t>
  </si>
  <si>
    <t>Dotacje celowe otrzymane z gminy na zadania bieżące realizowane na podstawie porozumień (umów) między jednostkami samorządu terytorialnego</t>
  </si>
  <si>
    <t>2310</t>
  </si>
  <si>
    <t>Urzędy marszałkowskie</t>
  </si>
  <si>
    <t>75018</t>
  </si>
  <si>
    <t>Administracja publiczna</t>
  </si>
  <si>
    <t>750</t>
  </si>
  <si>
    <t>4309</t>
  </si>
  <si>
    <t>2329</t>
  </si>
  <si>
    <t>2319</t>
  </si>
  <si>
    <t>Ośrodki informacji turystycznej</t>
  </si>
  <si>
    <t>63001</t>
  </si>
  <si>
    <t>Turystyka</t>
  </si>
  <si>
    <t>630</t>
  </si>
  <si>
    <t xml:space="preserve">Szkolenia pracowników niebędących członkami korpusu służby cywilnej </t>
  </si>
  <si>
    <t>4700</t>
  </si>
  <si>
    <t>Podatek od towarów i usług (VAT)</t>
  </si>
  <si>
    <t>4530</t>
  </si>
  <si>
    <t>Opłaty na rzecz budżetów jednostek samorządu terytorialnego</t>
  </si>
  <si>
    <t>4520</t>
  </si>
  <si>
    <t>Opłaty na rzecz budżetu państwa</t>
  </si>
  <si>
    <t>4510</t>
  </si>
  <si>
    <t>Pozostałe podatki na rzecz budżetów jednostek samorządu terytorialnego</t>
  </si>
  <si>
    <t>4500</t>
  </si>
  <si>
    <t>Zakup usług obejmujących wykonanie ekspertyz, analiz i opinii</t>
  </si>
  <si>
    <t>4390</t>
  </si>
  <si>
    <t xml:space="preserve"> </t>
  </si>
  <si>
    <t>Wpłaty na PFRON</t>
  </si>
  <si>
    <t>4140</t>
  </si>
  <si>
    <t xml:space="preserve">Różne wydatki na rzecz osób fizycznych </t>
  </si>
  <si>
    <t>3030</t>
  </si>
  <si>
    <t>Wydatki osobowe niezaliczone do wynagrodzeń</t>
  </si>
  <si>
    <t>3020</t>
  </si>
  <si>
    <t>Drogi publiczne powiatowe</t>
  </si>
  <si>
    <t>60014</t>
  </si>
  <si>
    <t>Transport i łączność</t>
  </si>
  <si>
    <t>600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</si>
  <si>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</si>
  <si>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</si>
  <si>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</si>
  <si>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</si>
  <si>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</si>
  <si>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</si>
  <si>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</si>
  <si>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</si>
  <si>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</si>
  <si>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</si>
  <si>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</si>
  <si>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</si>
  <si>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pozostałe wyd. bież.</t>
  </si>
  <si>
    <t>świadcz. społeczne</t>
  </si>
  <si>
    <t>pochodne od wynagr.</t>
  </si>
  <si>
    <t>wynagr.</t>
  </si>
  <si>
    <t>Wydatki majątkowe</t>
  </si>
  <si>
    <t>w tym:</t>
  </si>
  <si>
    <t>Wydatki bieżące</t>
  </si>
  <si>
    <t>z tego:</t>
  </si>
  <si>
    <t>Wydatki
(7+12)</t>
  </si>
  <si>
    <t>Dochody</t>
  </si>
  <si>
    <t>Wyszczególnienie</t>
  </si>
  <si>
    <t>§</t>
  </si>
  <si>
    <t>Rozdz.</t>
  </si>
  <si>
    <t>Dział</t>
  </si>
  <si>
    <t>w zł</t>
  </si>
  <si>
    <t>Dochody i wydatki związane z realizacją zadań realizowanych na podstawie umów lub porozumień 
między jednostkami samorządu terytorialnego w 2013 roku</t>
  </si>
  <si>
    <t>Warmińsko-Mazurskiego na 2013 r.</t>
  </si>
  <si>
    <t>w sprawie budżetu Województwa</t>
  </si>
  <si>
    <t xml:space="preserve">z dnia </t>
  </si>
  <si>
    <t>Warmińsko-Mazurskiego</t>
  </si>
  <si>
    <t xml:space="preserve">Sejmiku Województwa </t>
  </si>
  <si>
    <t xml:space="preserve">do Uchwały Nr </t>
  </si>
  <si>
    <t>Załącznik Nr 2b</t>
  </si>
</sst>
</file>

<file path=xl/styles.xml><?xml version="1.0" encoding="utf-8"?>
<styleSheet xmlns="http://schemas.openxmlformats.org/spreadsheetml/2006/main">
  <fonts count="5"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>
      <alignment vertical="top"/>
    </xf>
  </cellStyleXfs>
  <cellXfs count="59">
    <xf numFmtId="0" fontId="0" fillId="0" borderId="0" xfId="0" applyAlignment="1"/>
    <xf numFmtId="0" fontId="1" fillId="2" borderId="0" xfId="0" applyNumberFormat="1" applyFont="1" applyFill="1" applyBorder="1" applyAlignment="1" applyProtection="1">
      <alignment horizontal="left"/>
      <protection locked="0"/>
    </xf>
    <xf numFmtId="0" fontId="1" fillId="2" borderId="0" xfId="0" applyNumberFormat="1" applyFont="1" applyFill="1" applyBorder="1" applyAlignment="1" applyProtection="1">
      <alignment horizontal="right"/>
      <protection locked="0"/>
    </xf>
    <xf numFmtId="2" fontId="1" fillId="2" borderId="0" xfId="0" applyNumberFormat="1" applyFont="1" applyFill="1" applyAlignment="1" applyProtection="1">
      <alignment horizontal="center" vertical="center" wrapText="1"/>
      <protection locked="0"/>
    </xf>
    <xf numFmtId="3" fontId="1" fillId="2" borderId="0" xfId="0" applyNumberFormat="1" applyFont="1" applyFill="1" applyBorder="1" applyAlignment="1" applyProtection="1">
      <alignment horizontal="right"/>
      <protection locked="0"/>
    </xf>
    <xf numFmtId="3" fontId="1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NumberFormat="1" applyFont="1" applyFill="1" applyBorder="1" applyAlignment="1" applyProtection="1">
      <alignment horizontal="left"/>
      <protection locked="0"/>
    </xf>
    <xf numFmtId="3" fontId="2" fillId="2" borderId="0" xfId="0" applyNumberFormat="1" applyFont="1" applyFill="1" applyBorder="1" applyAlignment="1" applyProtection="1">
      <alignment horizontal="left" vertical="center"/>
      <protection locked="0"/>
    </xf>
    <xf numFmtId="3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3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3" xfId="0" applyNumberFormat="1" applyFont="1" applyFill="1" applyBorder="1" applyAlignment="1" applyProtection="1">
      <alignment horizontal="right" vertical="center"/>
      <protection locked="0"/>
    </xf>
    <xf numFmtId="3" fontId="1" fillId="2" borderId="3" xfId="0" applyNumberFormat="1" applyFont="1" applyFill="1" applyBorder="1" applyAlignment="1" applyProtection="1">
      <alignment horizontal="right" vertical="center" wrapText="1"/>
      <protection locked="0"/>
    </xf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0" xfId="0" applyNumberFormat="1" applyFont="1" applyFill="1" applyBorder="1" applyAlignment="1" applyProtection="1">
      <alignment horizontal="left" vertical="center"/>
      <protection locked="0"/>
    </xf>
    <xf numFmtId="3" fontId="3" fillId="3" borderId="1" xfId="0" applyNumberFormat="1" applyFont="1" applyFill="1" applyBorder="1" applyAlignment="1">
      <alignment horizontal="right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NumberFormat="1" applyFont="1" applyFill="1" applyBorder="1" applyAlignment="1" applyProtection="1">
      <alignment horizontal="left"/>
      <protection locked="0"/>
    </xf>
    <xf numFmtId="3" fontId="4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NumberFormat="1" applyFont="1" applyFill="1" applyBorder="1" applyAlignment="1" applyProtection="1">
      <alignment horizontal="left"/>
      <protection locked="0"/>
    </xf>
    <xf numFmtId="3" fontId="1" fillId="3" borderId="1" xfId="0" applyNumberFormat="1" applyFont="1" applyFill="1" applyBorder="1" applyAlignment="1" applyProtection="1">
      <alignment horizontal="right" vertical="center"/>
      <protection locked="0"/>
    </xf>
    <xf numFmtId="3" fontId="1" fillId="3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2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/>
    <xf numFmtId="0" fontId="1" fillId="2" borderId="0" xfId="0" applyNumberFormat="1" applyFont="1" applyFill="1" applyBorder="1" applyAlignment="1" applyProtection="1">
      <protection locked="0"/>
    </xf>
    <xf numFmtId="0" fontId="2" fillId="2" borderId="10" xfId="0" applyNumberFormat="1" applyFont="1" applyFill="1" applyBorder="1" applyAlignment="1" applyProtection="1">
      <alignment horizontal="center"/>
      <protection locked="0"/>
    </xf>
    <xf numFmtId="0" fontId="2" fillId="2" borderId="9" xfId="0" applyNumberFormat="1" applyFont="1" applyFill="1" applyBorder="1" applyAlignment="1" applyProtection="1">
      <alignment horizontal="center"/>
      <protection locked="0"/>
    </xf>
    <xf numFmtId="0" fontId="2" fillId="2" borderId="8" xfId="0" applyNumberFormat="1" applyFont="1" applyFill="1" applyBorder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left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left"/>
      <protection locked="0"/>
    </xf>
    <xf numFmtId="0" fontId="1" fillId="3" borderId="0" xfId="0" applyNumberFormat="1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Border="1" applyAlignment="1" applyProtection="1">
      <alignment horizontal="center" vertical="top" wrapText="1"/>
      <protection locked="0"/>
    </xf>
    <xf numFmtId="0" fontId="1" fillId="2" borderId="0" xfId="0" applyNumberFormat="1" applyFont="1" applyFill="1" applyBorder="1" applyAlignment="1" applyProtection="1">
      <alignment horizontal="left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NumberFormat="1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view="pageBreakPreview" zoomScaleNormal="100" zoomScaleSheetLayoutView="100" workbookViewId="0">
      <selection activeCell="D6" sqref="D6"/>
    </sheetView>
  </sheetViews>
  <sheetFormatPr defaultRowHeight="12.75"/>
  <cols>
    <col min="1" max="1" width="8.1640625" style="1" customWidth="1"/>
    <col min="2" max="2" width="9" style="1" customWidth="1"/>
    <col min="3" max="3" width="8.5" style="1" customWidth="1"/>
    <col min="4" max="4" width="51.5" style="1" customWidth="1"/>
    <col min="5" max="5" width="13.5" style="1" customWidth="1"/>
    <col min="6" max="6" width="13.33203125" style="1" customWidth="1"/>
    <col min="7" max="7" width="13.5" style="2" customWidth="1"/>
    <col min="8" max="8" width="12.5" style="1" customWidth="1"/>
    <col min="9" max="9" width="13.6640625" style="1" customWidth="1"/>
    <col min="10" max="10" width="12.83203125" style="1" customWidth="1"/>
    <col min="11" max="11" width="13.1640625" style="1" customWidth="1"/>
    <col min="12" max="12" width="13.83203125" style="1" customWidth="1"/>
    <col min="13" max="13" width="12.1640625" style="1" customWidth="1"/>
    <col min="14" max="16384" width="9.33203125" style="1"/>
  </cols>
  <sheetData>
    <row r="1" spans="1:13">
      <c r="J1" s="43" t="s">
        <v>115</v>
      </c>
    </row>
    <row r="2" spans="1:13">
      <c r="J2" s="43" t="s">
        <v>114</v>
      </c>
    </row>
    <row r="3" spans="1:13">
      <c r="J3" s="43" t="s">
        <v>113</v>
      </c>
    </row>
    <row r="4" spans="1:13">
      <c r="J4" s="43" t="s">
        <v>112</v>
      </c>
    </row>
    <row r="5" spans="1:13">
      <c r="J5" s="43" t="s">
        <v>111</v>
      </c>
    </row>
    <row r="6" spans="1:13" ht="16.5" customHeight="1">
      <c r="J6" s="43" t="s">
        <v>110</v>
      </c>
      <c r="K6" s="44"/>
    </row>
    <row r="7" spans="1:13" ht="14.25" customHeight="1">
      <c r="J7" s="43" t="s">
        <v>109</v>
      </c>
    </row>
    <row r="8" spans="1:13" ht="14.25" customHeight="1">
      <c r="J8" s="43"/>
    </row>
    <row r="9" spans="1:13" ht="34.9" customHeight="1">
      <c r="A9" s="55" t="s">
        <v>108</v>
      </c>
      <c r="B9" s="55"/>
      <c r="C9" s="55"/>
      <c r="D9" s="55"/>
      <c r="E9" s="55"/>
      <c r="F9" s="56"/>
      <c r="G9" s="56"/>
      <c r="H9" s="56"/>
      <c r="I9" s="56"/>
      <c r="J9" s="56"/>
      <c r="K9" s="56"/>
      <c r="L9" s="56"/>
    </row>
    <row r="10" spans="1:13" ht="12" customHeight="1">
      <c r="A10" s="54"/>
      <c r="B10" s="54"/>
      <c r="C10" s="54"/>
      <c r="D10" s="54"/>
      <c r="E10" s="54"/>
      <c r="F10" s="54"/>
      <c r="G10" s="54"/>
    </row>
    <row r="11" spans="1:13" ht="12.75" customHeight="1">
      <c r="A11" s="57"/>
      <c r="B11" s="57"/>
      <c r="C11" s="57"/>
      <c r="D11" s="42"/>
      <c r="F11" s="54"/>
      <c r="G11" s="54"/>
      <c r="I11" s="41"/>
      <c r="L11" s="40" t="s">
        <v>107</v>
      </c>
    </row>
    <row r="12" spans="1:13" ht="12.75" customHeight="1">
      <c r="A12" s="50" t="s">
        <v>106</v>
      </c>
      <c r="B12" s="50" t="s">
        <v>105</v>
      </c>
      <c r="C12" s="50" t="s">
        <v>104</v>
      </c>
      <c r="D12" s="50" t="s">
        <v>103</v>
      </c>
      <c r="E12" s="50" t="s">
        <v>102</v>
      </c>
      <c r="F12" s="50" t="s">
        <v>101</v>
      </c>
      <c r="G12" s="45" t="s">
        <v>100</v>
      </c>
      <c r="H12" s="46"/>
      <c r="I12" s="46"/>
      <c r="J12" s="46"/>
      <c r="K12" s="46"/>
      <c r="L12" s="47"/>
    </row>
    <row r="13" spans="1:13" ht="13.5" customHeight="1">
      <c r="A13" s="51"/>
      <c r="B13" s="51"/>
      <c r="C13" s="51"/>
      <c r="D13" s="51"/>
      <c r="E13" s="52"/>
      <c r="F13" s="51"/>
      <c r="G13" s="50" t="s">
        <v>99</v>
      </c>
      <c r="H13" s="48" t="s">
        <v>98</v>
      </c>
      <c r="I13" s="53"/>
      <c r="J13" s="53"/>
      <c r="K13" s="53"/>
      <c r="L13" s="50" t="s">
        <v>97</v>
      </c>
    </row>
    <row r="14" spans="1:13" ht="32.25" customHeight="1">
      <c r="A14" s="51"/>
      <c r="B14" s="51"/>
      <c r="C14" s="51"/>
      <c r="D14" s="51"/>
      <c r="E14" s="52"/>
      <c r="F14" s="51"/>
      <c r="G14" s="58"/>
      <c r="H14" s="39" t="s">
        <v>96</v>
      </c>
      <c r="I14" s="38" t="s">
        <v>95</v>
      </c>
      <c r="J14" s="37" t="s">
        <v>94</v>
      </c>
      <c r="K14" s="28" t="s">
        <v>93</v>
      </c>
      <c r="L14" s="51"/>
    </row>
    <row r="15" spans="1:13" ht="6.75" customHeight="1">
      <c r="A15" s="12" t="s">
        <v>92</v>
      </c>
      <c r="B15" s="12" t="s">
        <v>91</v>
      </c>
      <c r="C15" s="12" t="s">
        <v>90</v>
      </c>
      <c r="D15" s="12" t="s">
        <v>89</v>
      </c>
      <c r="E15" s="12" t="s">
        <v>88</v>
      </c>
      <c r="F15" s="12" t="s">
        <v>87</v>
      </c>
      <c r="G15" s="12" t="s">
        <v>86</v>
      </c>
      <c r="H15" s="12" t="s">
        <v>85</v>
      </c>
      <c r="I15" s="12" t="s">
        <v>84</v>
      </c>
      <c r="J15" s="12" t="s">
        <v>83</v>
      </c>
      <c r="K15" s="12" t="s">
        <v>82</v>
      </c>
      <c r="L15" s="12" t="s">
        <v>81</v>
      </c>
    </row>
    <row r="16" spans="1:13" ht="17.100000000000001" customHeight="1">
      <c r="A16" s="28" t="s">
        <v>80</v>
      </c>
      <c r="B16" s="28"/>
      <c r="C16" s="28"/>
      <c r="D16" s="27" t="s">
        <v>79</v>
      </c>
      <c r="E16" s="8">
        <f>E17</f>
        <v>5453160</v>
      </c>
      <c r="F16" s="8">
        <f>G16+L16</f>
        <v>5453160</v>
      </c>
      <c r="G16" s="8">
        <f>SUM(H16:K16)</f>
        <v>5453160</v>
      </c>
      <c r="H16" s="8">
        <f>H17</f>
        <v>361817</v>
      </c>
      <c r="I16" s="8">
        <f>I17</f>
        <v>71188</v>
      </c>
      <c r="J16" s="8">
        <f>J17</f>
        <v>10400</v>
      </c>
      <c r="K16" s="8">
        <f>K17</f>
        <v>5009755</v>
      </c>
      <c r="L16" s="8">
        <f>L17</f>
        <v>0</v>
      </c>
      <c r="M16" s="7"/>
    </row>
    <row r="17" spans="1:14" s="21" customFormat="1" ht="17.100000000000001" customHeight="1">
      <c r="A17" s="26"/>
      <c r="B17" s="25" t="s">
        <v>78</v>
      </c>
      <c r="C17" s="25"/>
      <c r="D17" s="24" t="s">
        <v>77</v>
      </c>
      <c r="E17" s="23">
        <f>E18</f>
        <v>5453160</v>
      </c>
      <c r="F17" s="23">
        <f>G17+L17</f>
        <v>5453160</v>
      </c>
      <c r="G17" s="23">
        <f>SUM(H17:K17)</f>
        <v>5453160</v>
      </c>
      <c r="H17" s="23">
        <f>SUM(H19:H43)</f>
        <v>361817</v>
      </c>
      <c r="I17" s="23">
        <f>SUM(I19:I43)</f>
        <v>71188</v>
      </c>
      <c r="J17" s="23">
        <f>SUM(J19:J43)</f>
        <v>10400</v>
      </c>
      <c r="K17" s="23">
        <f>SUM(K19:K43)</f>
        <v>5009755</v>
      </c>
      <c r="L17" s="23">
        <f>SUM(L19:L43)</f>
        <v>0</v>
      </c>
      <c r="M17" s="22"/>
    </row>
    <row r="18" spans="1:14" ht="36.75" customHeight="1">
      <c r="A18" s="13"/>
      <c r="B18" s="20"/>
      <c r="C18" s="12" t="s">
        <v>44</v>
      </c>
      <c r="D18" s="11" t="s">
        <v>43</v>
      </c>
      <c r="E18" s="35">
        <v>5453160</v>
      </c>
      <c r="F18" s="10"/>
      <c r="G18" s="10"/>
      <c r="H18" s="9"/>
      <c r="I18" s="9"/>
      <c r="J18" s="9"/>
      <c r="K18" s="9"/>
      <c r="L18" s="9"/>
      <c r="M18" s="18"/>
    </row>
    <row r="19" spans="1:14" ht="17.100000000000001" customHeight="1">
      <c r="A19" s="13"/>
      <c r="B19" s="13"/>
      <c r="C19" s="12" t="s">
        <v>76</v>
      </c>
      <c r="D19" s="11" t="s">
        <v>75</v>
      </c>
      <c r="E19" s="10"/>
      <c r="F19" s="10">
        <f t="shared" ref="F19:F43" si="0">G19+L19</f>
        <v>10300</v>
      </c>
      <c r="G19" s="9">
        <f t="shared" ref="G19:G43" si="1">SUM(H19:K19)</f>
        <v>10300</v>
      </c>
      <c r="H19" s="10"/>
      <c r="I19" s="9"/>
      <c r="J19" s="9">
        <v>10300</v>
      </c>
      <c r="K19" s="10"/>
      <c r="L19" s="9"/>
    </row>
    <row r="20" spans="1:14" ht="17.100000000000001" customHeight="1">
      <c r="A20" s="13"/>
      <c r="B20" s="13"/>
      <c r="C20" s="12" t="s">
        <v>74</v>
      </c>
      <c r="D20" s="11" t="s">
        <v>73</v>
      </c>
      <c r="E20" s="10"/>
      <c r="F20" s="10">
        <f t="shared" si="0"/>
        <v>100</v>
      </c>
      <c r="G20" s="9">
        <f t="shared" si="1"/>
        <v>100</v>
      </c>
      <c r="H20" s="10"/>
      <c r="I20" s="9"/>
      <c r="J20" s="9">
        <v>100</v>
      </c>
      <c r="K20" s="10"/>
      <c r="L20" s="9"/>
    </row>
    <row r="21" spans="1:14" ht="17.100000000000001" customHeight="1">
      <c r="A21" s="13"/>
      <c r="B21" s="13"/>
      <c r="C21" s="12" t="s">
        <v>40</v>
      </c>
      <c r="D21" s="11" t="s">
        <v>39</v>
      </c>
      <c r="E21" s="10"/>
      <c r="F21" s="10">
        <f t="shared" si="0"/>
        <v>338217</v>
      </c>
      <c r="G21" s="9">
        <f t="shared" si="1"/>
        <v>338217</v>
      </c>
      <c r="H21" s="10">
        <v>338217</v>
      </c>
      <c r="I21" s="9"/>
      <c r="J21" s="9"/>
      <c r="K21" s="9"/>
      <c r="L21" s="9"/>
    </row>
    <row r="22" spans="1:14" ht="17.100000000000001" customHeight="1">
      <c r="A22" s="13"/>
      <c r="B22" s="13"/>
      <c r="C22" s="12" t="s">
        <v>38</v>
      </c>
      <c r="D22" s="11" t="s">
        <v>37</v>
      </c>
      <c r="E22" s="10"/>
      <c r="F22" s="10">
        <f t="shared" si="0"/>
        <v>23600</v>
      </c>
      <c r="G22" s="9">
        <f t="shared" si="1"/>
        <v>23600</v>
      </c>
      <c r="H22" s="10">
        <v>23600</v>
      </c>
      <c r="I22" s="9"/>
      <c r="J22" s="9"/>
      <c r="K22" s="9"/>
      <c r="L22" s="9"/>
    </row>
    <row r="23" spans="1:14" ht="17.100000000000001" customHeight="1">
      <c r="A23" s="13"/>
      <c r="B23" s="13"/>
      <c r="C23" s="12" t="s">
        <v>36</v>
      </c>
      <c r="D23" s="11" t="s">
        <v>35</v>
      </c>
      <c r="E23" s="10"/>
      <c r="F23" s="10">
        <f t="shared" si="0"/>
        <v>62583</v>
      </c>
      <c r="G23" s="9">
        <f t="shared" si="1"/>
        <v>62583</v>
      </c>
      <c r="H23" s="10"/>
      <c r="I23" s="10">
        <v>62583</v>
      </c>
      <c r="J23" s="9"/>
      <c r="K23" s="9"/>
      <c r="L23" s="9"/>
    </row>
    <row r="24" spans="1:14" ht="17.100000000000001" customHeight="1">
      <c r="A24" s="13"/>
      <c r="B24" s="13"/>
      <c r="C24" s="12" t="s">
        <v>34</v>
      </c>
      <c r="D24" s="11" t="s">
        <v>33</v>
      </c>
      <c r="E24" s="10"/>
      <c r="F24" s="10">
        <f t="shared" si="0"/>
        <v>8605</v>
      </c>
      <c r="G24" s="9">
        <f t="shared" si="1"/>
        <v>8605</v>
      </c>
      <c r="H24" s="10"/>
      <c r="I24" s="10">
        <v>8605</v>
      </c>
      <c r="J24" s="9"/>
      <c r="K24" s="9"/>
      <c r="L24" s="9"/>
    </row>
    <row r="25" spans="1:14" ht="17.100000000000001" customHeight="1">
      <c r="A25" s="13"/>
      <c r="B25" s="13"/>
      <c r="C25" s="12" t="s">
        <v>72</v>
      </c>
      <c r="D25" s="11" t="s">
        <v>71</v>
      </c>
      <c r="E25" s="10"/>
      <c r="F25" s="10">
        <f t="shared" si="0"/>
        <v>10044</v>
      </c>
      <c r="G25" s="9">
        <f t="shared" si="1"/>
        <v>10044</v>
      </c>
      <c r="H25" s="10"/>
      <c r="I25" s="9"/>
      <c r="J25" s="9"/>
      <c r="K25" s="9">
        <v>10044</v>
      </c>
      <c r="L25" s="9"/>
    </row>
    <row r="26" spans="1:14" ht="17.100000000000001" customHeight="1">
      <c r="A26" s="13"/>
      <c r="B26" s="13"/>
      <c r="C26" s="12" t="s">
        <v>32</v>
      </c>
      <c r="D26" s="11" t="s">
        <v>31</v>
      </c>
      <c r="E26" s="10"/>
      <c r="F26" s="10">
        <f t="shared" si="0"/>
        <v>253800</v>
      </c>
      <c r="G26" s="9">
        <f t="shared" si="1"/>
        <v>253800</v>
      </c>
      <c r="H26" s="10"/>
      <c r="I26" s="9"/>
      <c r="J26" s="9"/>
      <c r="K26" s="10">
        <v>253800</v>
      </c>
      <c r="L26" s="9"/>
    </row>
    <row r="27" spans="1:14" ht="17.100000000000001" customHeight="1">
      <c r="A27" s="13"/>
      <c r="B27" s="13"/>
      <c r="C27" s="12" t="s">
        <v>28</v>
      </c>
      <c r="D27" s="11" t="s">
        <v>27</v>
      </c>
      <c r="E27" s="10"/>
      <c r="F27" s="10">
        <f t="shared" si="0"/>
        <v>17300</v>
      </c>
      <c r="G27" s="9">
        <f t="shared" si="1"/>
        <v>17300</v>
      </c>
      <c r="H27" s="10"/>
      <c r="I27" s="9"/>
      <c r="J27" s="9"/>
      <c r="K27" s="10">
        <v>17300</v>
      </c>
      <c r="L27" s="9"/>
      <c r="N27" s="1" t="s">
        <v>70</v>
      </c>
    </row>
    <row r="28" spans="1:14" ht="17.100000000000001" customHeight="1">
      <c r="A28" s="13"/>
      <c r="B28" s="13"/>
      <c r="C28" s="12" t="s">
        <v>26</v>
      </c>
      <c r="D28" s="11" t="s">
        <v>25</v>
      </c>
      <c r="E28" s="10"/>
      <c r="F28" s="10">
        <f t="shared" si="0"/>
        <v>3485000</v>
      </c>
      <c r="G28" s="9">
        <f t="shared" si="1"/>
        <v>3485000</v>
      </c>
      <c r="H28" s="10"/>
      <c r="I28" s="9"/>
      <c r="J28" s="9"/>
      <c r="K28" s="10">
        <v>3485000</v>
      </c>
      <c r="L28" s="9"/>
    </row>
    <row r="29" spans="1:14" ht="17.100000000000001" customHeight="1">
      <c r="A29" s="13"/>
      <c r="B29" s="13"/>
      <c r="C29" s="12" t="s">
        <v>24</v>
      </c>
      <c r="D29" s="11" t="s">
        <v>23</v>
      </c>
      <c r="E29" s="10"/>
      <c r="F29" s="10">
        <f t="shared" si="0"/>
        <v>1200</v>
      </c>
      <c r="G29" s="9">
        <f t="shared" si="1"/>
        <v>1200</v>
      </c>
      <c r="H29" s="10"/>
      <c r="I29" s="9"/>
      <c r="J29" s="9"/>
      <c r="K29" s="10">
        <v>1200</v>
      </c>
      <c r="L29" s="9"/>
    </row>
    <row r="30" spans="1:14" ht="17.100000000000001" customHeight="1">
      <c r="A30" s="13"/>
      <c r="B30" s="13"/>
      <c r="C30" s="12" t="s">
        <v>22</v>
      </c>
      <c r="D30" s="11" t="s">
        <v>21</v>
      </c>
      <c r="E30" s="10"/>
      <c r="F30" s="10">
        <f t="shared" si="0"/>
        <v>1157400</v>
      </c>
      <c r="G30" s="9">
        <f t="shared" si="1"/>
        <v>1157400</v>
      </c>
      <c r="H30" s="10"/>
      <c r="I30" s="9"/>
      <c r="J30" s="9"/>
      <c r="K30" s="10">
        <v>1157400</v>
      </c>
      <c r="L30" s="9"/>
    </row>
    <row r="31" spans="1:14" ht="17.100000000000001" customHeight="1">
      <c r="A31" s="13"/>
      <c r="B31" s="13"/>
      <c r="C31" s="12" t="s">
        <v>20</v>
      </c>
      <c r="D31" s="11" t="s">
        <v>19</v>
      </c>
      <c r="E31" s="10"/>
      <c r="F31" s="10">
        <f t="shared" si="0"/>
        <v>1800</v>
      </c>
      <c r="G31" s="9">
        <f t="shared" si="1"/>
        <v>1800</v>
      </c>
      <c r="H31" s="10"/>
      <c r="I31" s="9"/>
      <c r="J31" s="9"/>
      <c r="K31" s="10">
        <v>1800</v>
      </c>
      <c r="L31" s="9"/>
    </row>
    <row r="32" spans="1:14" ht="26.25" customHeight="1">
      <c r="A32" s="36"/>
      <c r="B32" s="36"/>
      <c r="C32" s="12" t="s">
        <v>18</v>
      </c>
      <c r="D32" s="11" t="s">
        <v>17</v>
      </c>
      <c r="E32" s="10"/>
      <c r="F32" s="10">
        <f t="shared" si="0"/>
        <v>4800</v>
      </c>
      <c r="G32" s="9">
        <f t="shared" si="1"/>
        <v>4800</v>
      </c>
      <c r="H32" s="10"/>
      <c r="I32" s="9"/>
      <c r="J32" s="9"/>
      <c r="K32" s="10">
        <v>4800</v>
      </c>
      <c r="L32" s="9"/>
    </row>
    <row r="33" spans="1:13" ht="24.75" customHeight="1">
      <c r="A33" s="13"/>
      <c r="B33" s="13"/>
      <c r="C33" s="17" t="s">
        <v>16</v>
      </c>
      <c r="D33" s="16" t="s">
        <v>15</v>
      </c>
      <c r="E33" s="15"/>
      <c r="F33" s="15">
        <f t="shared" si="0"/>
        <v>2700</v>
      </c>
      <c r="G33" s="14">
        <f t="shared" si="1"/>
        <v>2700</v>
      </c>
      <c r="H33" s="15"/>
      <c r="I33" s="14"/>
      <c r="J33" s="14"/>
      <c r="K33" s="15">
        <v>2700</v>
      </c>
      <c r="L33" s="14"/>
    </row>
    <row r="34" spans="1:13" ht="24.75" customHeight="1">
      <c r="A34" s="13"/>
      <c r="B34" s="13"/>
      <c r="C34" s="17" t="s">
        <v>69</v>
      </c>
      <c r="D34" s="16" t="s">
        <v>68</v>
      </c>
      <c r="E34" s="15"/>
      <c r="F34" s="10">
        <f t="shared" si="0"/>
        <v>500</v>
      </c>
      <c r="G34" s="14">
        <f t="shared" si="1"/>
        <v>500</v>
      </c>
      <c r="H34" s="15"/>
      <c r="I34" s="14"/>
      <c r="J34" s="14"/>
      <c r="K34" s="15">
        <v>500</v>
      </c>
      <c r="L34" s="14"/>
    </row>
    <row r="35" spans="1:13" ht="17.100000000000001" customHeight="1">
      <c r="A35" s="13"/>
      <c r="B35" s="13"/>
      <c r="C35" s="12" t="s">
        <v>10</v>
      </c>
      <c r="D35" s="11" t="s">
        <v>9</v>
      </c>
      <c r="E35" s="10"/>
      <c r="F35" s="10">
        <f t="shared" si="0"/>
        <v>500</v>
      </c>
      <c r="G35" s="9">
        <f t="shared" si="1"/>
        <v>500</v>
      </c>
      <c r="H35" s="10"/>
      <c r="I35" s="9"/>
      <c r="J35" s="9"/>
      <c r="K35" s="10">
        <v>500</v>
      </c>
      <c r="L35" s="9"/>
    </row>
    <row r="36" spans="1:13" ht="17.100000000000001" customHeight="1">
      <c r="A36" s="13"/>
      <c r="B36" s="13"/>
      <c r="C36" s="12" t="s">
        <v>6</v>
      </c>
      <c r="D36" s="11" t="s">
        <v>5</v>
      </c>
      <c r="E36" s="10"/>
      <c r="F36" s="10">
        <f t="shared" si="0"/>
        <v>38500</v>
      </c>
      <c r="G36" s="9">
        <f t="shared" si="1"/>
        <v>38500</v>
      </c>
      <c r="H36" s="10"/>
      <c r="I36" s="9"/>
      <c r="J36" s="9"/>
      <c r="K36" s="10">
        <v>38500</v>
      </c>
      <c r="L36" s="9"/>
    </row>
    <row r="37" spans="1:13" ht="19.5" customHeight="1">
      <c r="A37" s="13"/>
      <c r="B37" s="13"/>
      <c r="C37" s="12" t="s">
        <v>4</v>
      </c>
      <c r="D37" s="11" t="s">
        <v>3</v>
      </c>
      <c r="E37" s="10"/>
      <c r="F37" s="10">
        <f t="shared" si="0"/>
        <v>10211</v>
      </c>
      <c r="G37" s="9">
        <f t="shared" si="1"/>
        <v>10211</v>
      </c>
      <c r="H37" s="10"/>
      <c r="I37" s="9"/>
      <c r="J37" s="9"/>
      <c r="K37" s="10">
        <v>10211</v>
      </c>
      <c r="L37" s="9"/>
    </row>
    <row r="38" spans="1:13" ht="17.100000000000001" customHeight="1">
      <c r="A38" s="13"/>
      <c r="B38" s="13"/>
      <c r="C38" s="17" t="s">
        <v>2</v>
      </c>
      <c r="D38" s="16" t="s">
        <v>1</v>
      </c>
      <c r="E38" s="15"/>
      <c r="F38" s="10">
        <f t="shared" si="0"/>
        <v>12000</v>
      </c>
      <c r="G38" s="14">
        <f t="shared" si="1"/>
        <v>12000</v>
      </c>
      <c r="H38" s="15"/>
      <c r="I38" s="14"/>
      <c r="J38" s="14"/>
      <c r="K38" s="15">
        <v>12000</v>
      </c>
      <c r="L38" s="14"/>
    </row>
    <row r="39" spans="1:13" ht="25.5" customHeight="1">
      <c r="A39" s="13"/>
      <c r="B39" s="13"/>
      <c r="C39" s="12" t="s">
        <v>67</v>
      </c>
      <c r="D39" s="11" t="s">
        <v>66</v>
      </c>
      <c r="E39" s="10"/>
      <c r="F39" s="10">
        <f t="shared" si="0"/>
        <v>500</v>
      </c>
      <c r="G39" s="9">
        <f t="shared" si="1"/>
        <v>500</v>
      </c>
      <c r="H39" s="10"/>
      <c r="I39" s="9"/>
      <c r="J39" s="9"/>
      <c r="K39" s="10">
        <v>500</v>
      </c>
      <c r="L39" s="9"/>
    </row>
    <row r="40" spans="1:13" ht="17.100000000000001" customHeight="1">
      <c r="A40" s="13"/>
      <c r="B40" s="13"/>
      <c r="C40" s="17" t="s">
        <v>65</v>
      </c>
      <c r="D40" s="16" t="s">
        <v>64</v>
      </c>
      <c r="E40" s="10"/>
      <c r="F40" s="10">
        <f t="shared" si="0"/>
        <v>100</v>
      </c>
      <c r="G40" s="9">
        <f t="shared" si="1"/>
        <v>100</v>
      </c>
      <c r="H40" s="10"/>
      <c r="I40" s="9"/>
      <c r="J40" s="9"/>
      <c r="K40" s="10">
        <v>100</v>
      </c>
      <c r="L40" s="9"/>
    </row>
    <row r="41" spans="1:13" ht="25.5" customHeight="1">
      <c r="A41" s="13"/>
      <c r="B41" s="13"/>
      <c r="C41" s="17" t="s">
        <v>63</v>
      </c>
      <c r="D41" s="16" t="s">
        <v>62</v>
      </c>
      <c r="E41" s="10"/>
      <c r="F41" s="10">
        <f t="shared" si="0"/>
        <v>3000</v>
      </c>
      <c r="G41" s="9">
        <f t="shared" si="1"/>
        <v>3000</v>
      </c>
      <c r="H41" s="10"/>
      <c r="I41" s="9"/>
      <c r="J41" s="9"/>
      <c r="K41" s="10">
        <v>3000</v>
      </c>
      <c r="L41" s="9"/>
    </row>
    <row r="42" spans="1:13" ht="17.100000000000001" customHeight="1">
      <c r="A42" s="13"/>
      <c r="B42" s="13"/>
      <c r="C42" s="12" t="s">
        <v>61</v>
      </c>
      <c r="D42" s="11" t="s">
        <v>60</v>
      </c>
      <c r="E42" s="10"/>
      <c r="F42" s="10">
        <f t="shared" si="0"/>
        <v>8000</v>
      </c>
      <c r="G42" s="9">
        <f t="shared" si="1"/>
        <v>8000</v>
      </c>
      <c r="H42" s="10"/>
      <c r="I42" s="9"/>
      <c r="J42" s="9"/>
      <c r="K42" s="10">
        <v>8000</v>
      </c>
      <c r="L42" s="9"/>
    </row>
    <row r="43" spans="1:13" ht="25.5" customHeight="1">
      <c r="A43" s="13"/>
      <c r="B43" s="13"/>
      <c r="C43" s="12" t="s">
        <v>59</v>
      </c>
      <c r="D43" s="11" t="s">
        <v>58</v>
      </c>
      <c r="E43" s="10"/>
      <c r="F43" s="10">
        <f t="shared" si="0"/>
        <v>2400</v>
      </c>
      <c r="G43" s="9">
        <f t="shared" si="1"/>
        <v>2400</v>
      </c>
      <c r="H43" s="10"/>
      <c r="I43" s="9"/>
      <c r="J43" s="9"/>
      <c r="K43" s="10">
        <v>2400</v>
      </c>
      <c r="L43" s="9"/>
    </row>
    <row r="44" spans="1:13" ht="16.5" customHeight="1">
      <c r="A44" s="28" t="s">
        <v>57</v>
      </c>
      <c r="B44" s="28"/>
      <c r="C44" s="28"/>
      <c r="D44" s="27" t="s">
        <v>56</v>
      </c>
      <c r="E44" s="8">
        <f t="shared" ref="E44:L44" si="2">E45</f>
        <v>77000</v>
      </c>
      <c r="F44" s="8">
        <f t="shared" si="2"/>
        <v>77000</v>
      </c>
      <c r="G44" s="8">
        <f t="shared" si="2"/>
        <v>77000</v>
      </c>
      <c r="H44" s="8">
        <f t="shared" si="2"/>
        <v>0</v>
      </c>
      <c r="I44" s="8">
        <f t="shared" si="2"/>
        <v>0</v>
      </c>
      <c r="J44" s="8">
        <f t="shared" si="2"/>
        <v>0</v>
      </c>
      <c r="K44" s="8">
        <f t="shared" si="2"/>
        <v>77000</v>
      </c>
      <c r="L44" s="8">
        <f t="shared" si="2"/>
        <v>0</v>
      </c>
      <c r="M44" s="7"/>
    </row>
    <row r="45" spans="1:13" s="21" customFormat="1" ht="16.5" customHeight="1">
      <c r="A45" s="26"/>
      <c r="B45" s="25" t="s">
        <v>55</v>
      </c>
      <c r="C45" s="25"/>
      <c r="D45" s="24" t="s">
        <v>54</v>
      </c>
      <c r="E45" s="23">
        <f>SUM(E46:E47)</f>
        <v>77000</v>
      </c>
      <c r="F45" s="23">
        <f>G45+L45</f>
        <v>77000</v>
      </c>
      <c r="G45" s="23">
        <f>SUM(H45:K45)</f>
        <v>77000</v>
      </c>
      <c r="H45" s="23">
        <f>SUM(H48:H48)</f>
        <v>0</v>
      </c>
      <c r="I45" s="23">
        <f>SUM(I48:I48)</f>
        <v>0</v>
      </c>
      <c r="J45" s="23">
        <f>SUM(J48:J48)</f>
        <v>0</v>
      </c>
      <c r="K45" s="23">
        <f>SUM(K48:K48)</f>
        <v>77000</v>
      </c>
      <c r="L45" s="23">
        <f>SUM(L48:L48)</f>
        <v>0</v>
      </c>
      <c r="M45" s="22"/>
    </row>
    <row r="46" spans="1:13" ht="36.75" customHeight="1">
      <c r="A46" s="13"/>
      <c r="B46" s="20"/>
      <c r="C46" s="12" t="s">
        <v>53</v>
      </c>
      <c r="D46" s="11" t="s">
        <v>45</v>
      </c>
      <c r="E46" s="19">
        <v>73500</v>
      </c>
      <c r="F46" s="10"/>
      <c r="G46" s="10"/>
      <c r="H46" s="10"/>
      <c r="I46" s="10"/>
      <c r="J46" s="10"/>
      <c r="K46" s="10"/>
      <c r="L46" s="10"/>
      <c r="M46" s="18"/>
    </row>
    <row r="47" spans="1:13" ht="37.5" customHeight="1">
      <c r="A47" s="13"/>
      <c r="B47" s="13"/>
      <c r="C47" s="12" t="s">
        <v>52</v>
      </c>
      <c r="D47" s="11" t="s">
        <v>43</v>
      </c>
      <c r="E47" s="35">
        <v>3500</v>
      </c>
      <c r="F47" s="10"/>
      <c r="G47" s="10"/>
      <c r="H47" s="9"/>
      <c r="I47" s="9"/>
      <c r="J47" s="9"/>
      <c r="K47" s="9"/>
      <c r="L47" s="9"/>
      <c r="M47" s="18"/>
    </row>
    <row r="48" spans="1:13" s="29" customFormat="1" ht="17.100000000000001" customHeight="1">
      <c r="A48" s="34"/>
      <c r="B48" s="34"/>
      <c r="C48" s="33" t="s">
        <v>51</v>
      </c>
      <c r="D48" s="32" t="s">
        <v>21</v>
      </c>
      <c r="E48" s="30"/>
      <c r="F48" s="31">
        <f>G48+L48</f>
        <v>77000</v>
      </c>
      <c r="G48" s="30">
        <f>SUM(H48:K48)</f>
        <v>77000</v>
      </c>
      <c r="H48" s="30"/>
      <c r="I48" s="30"/>
      <c r="J48" s="30"/>
      <c r="K48" s="31">
        <v>77000</v>
      </c>
      <c r="L48" s="30"/>
    </row>
    <row r="49" spans="1:13" ht="17.100000000000001" customHeight="1">
      <c r="A49" s="28" t="s">
        <v>50</v>
      </c>
      <c r="B49" s="28"/>
      <c r="C49" s="28"/>
      <c r="D49" s="27" t="s">
        <v>49</v>
      </c>
      <c r="E49" s="8">
        <f>E50</f>
        <v>1304000</v>
      </c>
      <c r="F49" s="8">
        <f>G49+L49</f>
        <v>1304000</v>
      </c>
      <c r="G49" s="8">
        <f>SUM(H49:K49)</f>
        <v>1304000</v>
      </c>
      <c r="H49" s="8">
        <f>H50</f>
        <v>236605</v>
      </c>
      <c r="I49" s="8">
        <f>I50</f>
        <v>42403</v>
      </c>
      <c r="J49" s="8">
        <f>J50</f>
        <v>0</v>
      </c>
      <c r="K49" s="8">
        <f>K50</f>
        <v>1024992</v>
      </c>
      <c r="L49" s="8">
        <f>L50</f>
        <v>0</v>
      </c>
      <c r="M49" s="7"/>
    </row>
    <row r="50" spans="1:13" s="21" customFormat="1" ht="17.100000000000001" customHeight="1">
      <c r="A50" s="26"/>
      <c r="B50" s="25" t="s">
        <v>48</v>
      </c>
      <c r="C50" s="25"/>
      <c r="D50" s="24" t="s">
        <v>47</v>
      </c>
      <c r="E50" s="23">
        <f>SUM(E51:E53)</f>
        <v>1304000</v>
      </c>
      <c r="F50" s="23">
        <f>G50+L50</f>
        <v>1304000</v>
      </c>
      <c r="G50" s="23">
        <f>SUM(H50:K50)</f>
        <v>1304000</v>
      </c>
      <c r="H50" s="23">
        <f>SUM(H54:H73)</f>
        <v>236605</v>
      </c>
      <c r="I50" s="23">
        <f>SUM(I54:I73)</f>
        <v>42403</v>
      </c>
      <c r="J50" s="23">
        <f>SUM(J54:J73)</f>
        <v>0</v>
      </c>
      <c r="K50" s="23">
        <f>SUM(K54:K73)</f>
        <v>1024992</v>
      </c>
      <c r="L50" s="23">
        <f>SUM(L54:L73)</f>
        <v>0</v>
      </c>
      <c r="M50" s="22"/>
    </row>
    <row r="51" spans="1:13" ht="36" customHeight="1">
      <c r="A51" s="13"/>
      <c r="B51" s="20"/>
      <c r="C51" s="12" t="s">
        <v>46</v>
      </c>
      <c r="D51" s="11" t="s">
        <v>45</v>
      </c>
      <c r="E51" s="19">
        <v>120000</v>
      </c>
      <c r="F51" s="10"/>
      <c r="G51" s="10"/>
      <c r="H51" s="9"/>
      <c r="I51" s="9"/>
      <c r="J51" s="9"/>
      <c r="K51" s="9"/>
      <c r="L51" s="9"/>
      <c r="M51" s="18"/>
    </row>
    <row r="52" spans="1:13" ht="38.25" customHeight="1">
      <c r="A52" s="13"/>
      <c r="B52" s="13"/>
      <c r="C52" s="12" t="s">
        <v>44</v>
      </c>
      <c r="D52" s="11" t="s">
        <v>43</v>
      </c>
      <c r="E52" s="19">
        <v>60000</v>
      </c>
      <c r="F52" s="10"/>
      <c r="G52" s="10"/>
      <c r="H52" s="9"/>
      <c r="I52" s="9"/>
      <c r="J52" s="9"/>
      <c r="K52" s="9"/>
      <c r="L52" s="9"/>
      <c r="M52" s="18"/>
    </row>
    <row r="53" spans="1:13" ht="48.75" customHeight="1">
      <c r="A53" s="13"/>
      <c r="B53" s="13"/>
      <c r="C53" s="12" t="s">
        <v>42</v>
      </c>
      <c r="D53" s="11" t="s">
        <v>41</v>
      </c>
      <c r="E53" s="19">
        <v>1124000</v>
      </c>
      <c r="F53" s="10"/>
      <c r="G53" s="10"/>
      <c r="H53" s="9"/>
      <c r="I53" s="9"/>
      <c r="J53" s="9"/>
      <c r="K53" s="9"/>
      <c r="L53" s="9"/>
      <c r="M53" s="18"/>
    </row>
    <row r="54" spans="1:13" ht="17.100000000000001" customHeight="1">
      <c r="A54" s="13"/>
      <c r="B54" s="13"/>
      <c r="C54" s="12" t="s">
        <v>40</v>
      </c>
      <c r="D54" s="11" t="s">
        <v>39</v>
      </c>
      <c r="E54" s="9"/>
      <c r="F54" s="10">
        <f t="shared" ref="F54:F73" si="3">G54+L54</f>
        <v>215242</v>
      </c>
      <c r="G54" s="10">
        <f t="shared" ref="G54:G73" si="4">SUM(H54:K54)</f>
        <v>215242</v>
      </c>
      <c r="H54" s="10">
        <v>215242</v>
      </c>
      <c r="I54" s="9"/>
      <c r="J54" s="9"/>
      <c r="K54" s="9"/>
      <c r="L54" s="9"/>
    </row>
    <row r="55" spans="1:13" ht="17.100000000000001" customHeight="1">
      <c r="A55" s="13"/>
      <c r="B55" s="13"/>
      <c r="C55" s="12" t="s">
        <v>38</v>
      </c>
      <c r="D55" s="11" t="s">
        <v>37</v>
      </c>
      <c r="E55" s="9"/>
      <c r="F55" s="10">
        <f t="shared" si="3"/>
        <v>21363</v>
      </c>
      <c r="G55" s="10">
        <f t="shared" si="4"/>
        <v>21363</v>
      </c>
      <c r="H55" s="10">
        <v>21363</v>
      </c>
      <c r="I55" s="9"/>
      <c r="J55" s="9"/>
      <c r="K55" s="9"/>
      <c r="L55" s="9"/>
    </row>
    <row r="56" spans="1:13" ht="17.100000000000001" customHeight="1">
      <c r="A56" s="13"/>
      <c r="B56" s="13"/>
      <c r="C56" s="17" t="s">
        <v>36</v>
      </c>
      <c r="D56" s="16" t="s">
        <v>35</v>
      </c>
      <c r="E56" s="9"/>
      <c r="F56" s="10">
        <f t="shared" si="3"/>
        <v>35838</v>
      </c>
      <c r="G56" s="10">
        <f t="shared" si="4"/>
        <v>35838</v>
      </c>
      <c r="H56" s="9"/>
      <c r="I56" s="10">
        <v>35838</v>
      </c>
      <c r="J56" s="9"/>
      <c r="K56" s="9"/>
      <c r="L56" s="9"/>
    </row>
    <row r="57" spans="1:13" ht="17.100000000000001" customHeight="1">
      <c r="A57" s="13"/>
      <c r="B57" s="13"/>
      <c r="C57" s="12" t="s">
        <v>34</v>
      </c>
      <c r="D57" s="11" t="s">
        <v>33</v>
      </c>
      <c r="E57" s="9"/>
      <c r="F57" s="10">
        <f t="shared" si="3"/>
        <v>6565</v>
      </c>
      <c r="G57" s="10">
        <f t="shared" si="4"/>
        <v>6565</v>
      </c>
      <c r="H57" s="9"/>
      <c r="I57" s="10">
        <v>6565</v>
      </c>
      <c r="J57" s="9"/>
      <c r="K57" s="9"/>
      <c r="L57" s="9"/>
    </row>
    <row r="58" spans="1:13" ht="17.100000000000001" customHeight="1">
      <c r="A58" s="13"/>
      <c r="B58" s="13"/>
      <c r="C58" s="12" t="s">
        <v>32</v>
      </c>
      <c r="D58" s="11" t="s">
        <v>31</v>
      </c>
      <c r="E58" s="9"/>
      <c r="F58" s="10">
        <f t="shared" si="3"/>
        <v>58393</v>
      </c>
      <c r="G58" s="10">
        <f t="shared" si="4"/>
        <v>58393</v>
      </c>
      <c r="H58" s="9"/>
      <c r="I58" s="9"/>
      <c r="J58" s="9"/>
      <c r="K58" s="10">
        <v>58393</v>
      </c>
      <c r="L58" s="9"/>
    </row>
    <row r="59" spans="1:13" ht="17.100000000000001" customHeight="1">
      <c r="A59" s="13"/>
      <c r="B59" s="13"/>
      <c r="C59" s="12" t="s">
        <v>30</v>
      </c>
      <c r="D59" s="11" t="s">
        <v>29</v>
      </c>
      <c r="E59" s="9"/>
      <c r="F59" s="10">
        <f t="shared" si="3"/>
        <v>452</v>
      </c>
      <c r="G59" s="10">
        <f t="shared" si="4"/>
        <v>452</v>
      </c>
      <c r="H59" s="9"/>
      <c r="I59" s="9"/>
      <c r="J59" s="9"/>
      <c r="K59" s="10">
        <v>452</v>
      </c>
      <c r="L59" s="9"/>
    </row>
    <row r="60" spans="1:13" ht="17.100000000000001" customHeight="1">
      <c r="A60" s="13"/>
      <c r="B60" s="13"/>
      <c r="C60" s="12" t="s">
        <v>28</v>
      </c>
      <c r="D60" s="11" t="s">
        <v>27</v>
      </c>
      <c r="E60" s="9"/>
      <c r="F60" s="10">
        <f t="shared" si="3"/>
        <v>40646</v>
      </c>
      <c r="G60" s="10">
        <f t="shared" si="4"/>
        <v>40646</v>
      </c>
      <c r="H60" s="9"/>
      <c r="I60" s="9"/>
      <c r="J60" s="9"/>
      <c r="K60" s="10">
        <v>40646</v>
      </c>
      <c r="L60" s="9"/>
    </row>
    <row r="61" spans="1:13" ht="17.100000000000001" customHeight="1">
      <c r="A61" s="13"/>
      <c r="B61" s="13"/>
      <c r="C61" s="12" t="s">
        <v>26</v>
      </c>
      <c r="D61" s="11" t="s">
        <v>25</v>
      </c>
      <c r="E61" s="9"/>
      <c r="F61" s="10">
        <f t="shared" si="3"/>
        <v>20000</v>
      </c>
      <c r="G61" s="10">
        <f t="shared" si="4"/>
        <v>20000</v>
      </c>
      <c r="H61" s="9"/>
      <c r="I61" s="9"/>
      <c r="J61" s="9"/>
      <c r="K61" s="10">
        <v>20000</v>
      </c>
      <c r="L61" s="9"/>
    </row>
    <row r="62" spans="1:13" ht="17.100000000000001" customHeight="1">
      <c r="A62" s="13"/>
      <c r="B62" s="13"/>
      <c r="C62" s="12" t="s">
        <v>24</v>
      </c>
      <c r="D62" s="11" t="s">
        <v>23</v>
      </c>
      <c r="E62" s="9"/>
      <c r="F62" s="10">
        <f t="shared" si="3"/>
        <v>43</v>
      </c>
      <c r="G62" s="10">
        <f t="shared" si="4"/>
        <v>43</v>
      </c>
      <c r="H62" s="9"/>
      <c r="I62" s="9"/>
      <c r="J62" s="9"/>
      <c r="K62" s="10">
        <v>43</v>
      </c>
      <c r="L62" s="9"/>
    </row>
    <row r="63" spans="1:13" ht="17.100000000000001" customHeight="1">
      <c r="A63" s="13"/>
      <c r="B63" s="13"/>
      <c r="C63" s="12" t="s">
        <v>22</v>
      </c>
      <c r="D63" s="11" t="s">
        <v>21</v>
      </c>
      <c r="E63" s="9"/>
      <c r="F63" s="10">
        <f t="shared" si="3"/>
        <v>346645</v>
      </c>
      <c r="G63" s="10">
        <f t="shared" si="4"/>
        <v>346645</v>
      </c>
      <c r="H63" s="9"/>
      <c r="I63" s="9"/>
      <c r="J63" s="9"/>
      <c r="K63" s="10">
        <v>346645</v>
      </c>
      <c r="L63" s="9"/>
    </row>
    <row r="64" spans="1:13" ht="17.100000000000001" customHeight="1">
      <c r="A64" s="13"/>
      <c r="B64" s="13"/>
      <c r="C64" s="12" t="s">
        <v>20</v>
      </c>
      <c r="D64" s="11" t="s">
        <v>19</v>
      </c>
      <c r="E64" s="9"/>
      <c r="F64" s="10">
        <f t="shared" si="3"/>
        <v>10117</v>
      </c>
      <c r="G64" s="10">
        <f t="shared" si="4"/>
        <v>10117</v>
      </c>
      <c r="H64" s="9"/>
      <c r="I64" s="9"/>
      <c r="J64" s="9"/>
      <c r="K64" s="10">
        <v>10117</v>
      </c>
      <c r="L64" s="9"/>
    </row>
    <row r="65" spans="1:13" ht="27" customHeight="1">
      <c r="A65" s="13"/>
      <c r="B65" s="13"/>
      <c r="C65" s="12" t="s">
        <v>18</v>
      </c>
      <c r="D65" s="11" t="s">
        <v>17</v>
      </c>
      <c r="E65" s="9"/>
      <c r="F65" s="10">
        <f t="shared" si="3"/>
        <v>2152</v>
      </c>
      <c r="G65" s="10">
        <f t="shared" si="4"/>
        <v>2152</v>
      </c>
      <c r="H65" s="9"/>
      <c r="I65" s="9"/>
      <c r="J65" s="9"/>
      <c r="K65" s="10">
        <v>2152</v>
      </c>
      <c r="L65" s="9"/>
    </row>
    <row r="66" spans="1:13" ht="27" customHeight="1">
      <c r="A66" s="17"/>
      <c r="B66" s="17"/>
      <c r="C66" s="12" t="s">
        <v>16</v>
      </c>
      <c r="D66" s="11" t="s">
        <v>15</v>
      </c>
      <c r="E66" s="9"/>
      <c r="F66" s="10">
        <f t="shared" si="3"/>
        <v>41542</v>
      </c>
      <c r="G66" s="10">
        <f t="shared" si="4"/>
        <v>41542</v>
      </c>
      <c r="H66" s="9"/>
      <c r="I66" s="9"/>
      <c r="J66" s="9"/>
      <c r="K66" s="10">
        <v>41542</v>
      </c>
      <c r="L66" s="9"/>
    </row>
    <row r="67" spans="1:13" ht="17.100000000000001" customHeight="1">
      <c r="A67" s="13"/>
      <c r="B67" s="13"/>
      <c r="C67" s="17" t="s">
        <v>14</v>
      </c>
      <c r="D67" s="16" t="s">
        <v>13</v>
      </c>
      <c r="E67" s="14"/>
      <c r="F67" s="15">
        <f t="shared" si="3"/>
        <v>4305</v>
      </c>
      <c r="G67" s="15">
        <f t="shared" si="4"/>
        <v>4305</v>
      </c>
      <c r="H67" s="14"/>
      <c r="I67" s="14"/>
      <c r="J67" s="14"/>
      <c r="K67" s="15">
        <v>4305</v>
      </c>
      <c r="L67" s="14"/>
    </row>
    <row r="68" spans="1:13" ht="27" customHeight="1">
      <c r="A68" s="13"/>
      <c r="B68" s="13"/>
      <c r="C68" s="12" t="s">
        <v>12</v>
      </c>
      <c r="D68" s="11" t="s">
        <v>11</v>
      </c>
      <c r="E68" s="9"/>
      <c r="F68" s="10">
        <f t="shared" si="3"/>
        <v>472320</v>
      </c>
      <c r="G68" s="10">
        <f t="shared" si="4"/>
        <v>472320</v>
      </c>
      <c r="H68" s="9"/>
      <c r="I68" s="9"/>
      <c r="J68" s="9"/>
      <c r="K68" s="10">
        <v>472320</v>
      </c>
      <c r="L68" s="9"/>
    </row>
    <row r="69" spans="1:13" ht="16.5" customHeight="1">
      <c r="A69" s="13"/>
      <c r="B69" s="13"/>
      <c r="C69" s="17" t="s">
        <v>10</v>
      </c>
      <c r="D69" s="16" t="s">
        <v>9</v>
      </c>
      <c r="E69" s="14"/>
      <c r="F69" s="10">
        <f t="shared" si="3"/>
        <v>1722</v>
      </c>
      <c r="G69" s="15">
        <f t="shared" si="4"/>
        <v>1722</v>
      </c>
      <c r="H69" s="14"/>
      <c r="I69" s="14"/>
      <c r="J69" s="14"/>
      <c r="K69" s="15">
        <v>1722</v>
      </c>
      <c r="L69" s="14"/>
    </row>
    <row r="70" spans="1:13" ht="16.5" customHeight="1">
      <c r="A70" s="13"/>
      <c r="B70" s="13"/>
      <c r="C70" s="17" t="s">
        <v>8</v>
      </c>
      <c r="D70" s="16" t="s">
        <v>7</v>
      </c>
      <c r="E70" s="14"/>
      <c r="F70" s="10">
        <f t="shared" si="3"/>
        <v>3444</v>
      </c>
      <c r="G70" s="15">
        <f t="shared" si="4"/>
        <v>3444</v>
      </c>
      <c r="H70" s="14"/>
      <c r="I70" s="14"/>
      <c r="J70" s="14"/>
      <c r="K70" s="15">
        <v>3444</v>
      </c>
      <c r="L70" s="14"/>
    </row>
    <row r="71" spans="1:13" ht="17.100000000000001" customHeight="1">
      <c r="A71" s="13"/>
      <c r="B71" s="13"/>
      <c r="C71" s="17" t="s">
        <v>6</v>
      </c>
      <c r="D71" s="16" t="s">
        <v>5</v>
      </c>
      <c r="E71" s="14"/>
      <c r="F71" s="10">
        <f t="shared" si="3"/>
        <v>6600</v>
      </c>
      <c r="G71" s="15">
        <f t="shared" si="4"/>
        <v>6600</v>
      </c>
      <c r="H71" s="14"/>
      <c r="I71" s="14"/>
      <c r="J71" s="14"/>
      <c r="K71" s="15">
        <v>6600</v>
      </c>
      <c r="L71" s="14"/>
    </row>
    <row r="72" spans="1:13" ht="17.25" customHeight="1">
      <c r="A72" s="13"/>
      <c r="B72" s="13"/>
      <c r="C72" s="12" t="s">
        <v>4</v>
      </c>
      <c r="D72" s="11" t="s">
        <v>3</v>
      </c>
      <c r="E72" s="9"/>
      <c r="F72" s="10">
        <f t="shared" si="3"/>
        <v>1611</v>
      </c>
      <c r="G72" s="10">
        <f t="shared" si="4"/>
        <v>1611</v>
      </c>
      <c r="H72" s="9"/>
      <c r="I72" s="9"/>
      <c r="J72" s="9"/>
      <c r="K72" s="10">
        <v>1611</v>
      </c>
      <c r="L72" s="9"/>
    </row>
    <row r="73" spans="1:13" ht="17.25" customHeight="1">
      <c r="A73" s="13"/>
      <c r="B73" s="13"/>
      <c r="C73" s="12" t="s">
        <v>2</v>
      </c>
      <c r="D73" s="11" t="s">
        <v>1</v>
      </c>
      <c r="E73" s="9"/>
      <c r="F73" s="10">
        <f t="shared" si="3"/>
        <v>15000</v>
      </c>
      <c r="G73" s="10">
        <f t="shared" si="4"/>
        <v>15000</v>
      </c>
      <c r="H73" s="9"/>
      <c r="I73" s="9"/>
      <c r="J73" s="9"/>
      <c r="K73" s="10">
        <v>15000</v>
      </c>
      <c r="L73" s="9"/>
    </row>
    <row r="74" spans="1:13" s="6" customFormat="1" ht="23.25" customHeight="1">
      <c r="A74" s="48" t="s">
        <v>0</v>
      </c>
      <c r="B74" s="48"/>
      <c r="C74" s="48"/>
      <c r="D74" s="49"/>
      <c r="E74" s="8">
        <f>SUM(E16,E44,E49)</f>
        <v>6834160</v>
      </c>
      <c r="F74" s="8">
        <f t="shared" ref="F74:L74" si="5">F16+F44+F49</f>
        <v>6834160</v>
      </c>
      <c r="G74" s="8">
        <f t="shared" si="5"/>
        <v>6834160</v>
      </c>
      <c r="H74" s="8">
        <f t="shared" si="5"/>
        <v>598422</v>
      </c>
      <c r="I74" s="8">
        <f t="shared" si="5"/>
        <v>113591</v>
      </c>
      <c r="J74" s="8">
        <f t="shared" si="5"/>
        <v>10400</v>
      </c>
      <c r="K74" s="8">
        <f t="shared" si="5"/>
        <v>6111747</v>
      </c>
      <c r="L74" s="8">
        <f t="shared" si="5"/>
        <v>0</v>
      </c>
      <c r="M74" s="7"/>
    </row>
    <row r="75" spans="1:13" ht="16.5" customHeight="1">
      <c r="E75" s="5"/>
      <c r="F75" s="5"/>
      <c r="G75" s="4"/>
    </row>
    <row r="76" spans="1:13" ht="17.100000000000001" customHeight="1">
      <c r="A76" s="54"/>
      <c r="B76" s="54"/>
      <c r="C76" s="54"/>
      <c r="D76" s="54"/>
      <c r="E76" s="54"/>
      <c r="F76" s="3"/>
    </row>
  </sheetData>
  <mergeCells count="16">
    <mergeCell ref="A76:E76"/>
    <mergeCell ref="A9:L9"/>
    <mergeCell ref="A10:G10"/>
    <mergeCell ref="A11:C11"/>
    <mergeCell ref="F11:G11"/>
    <mergeCell ref="A12:A14"/>
    <mergeCell ref="B12:B14"/>
    <mergeCell ref="G13:G14"/>
    <mergeCell ref="L13:L14"/>
    <mergeCell ref="F12:F14"/>
    <mergeCell ref="G12:L12"/>
    <mergeCell ref="A74:D74"/>
    <mergeCell ref="D12:D14"/>
    <mergeCell ref="C12:C14"/>
    <mergeCell ref="E12:E14"/>
    <mergeCell ref="H13:K13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rowBreaks count="1" manualBreakCount="1">
    <brk id="6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porozumienia</vt:lpstr>
      <vt:lpstr>porozumienia!Obszar_wydruku</vt:lpstr>
      <vt:lpstr>porozumienia!Tytuły_wydruku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2012-11-23T13:52:45Z</dcterms:created>
  <dcterms:modified xsi:type="dcterms:W3CDTF">2012-11-23T13:55:46Z</dcterms:modified>
</cp:coreProperties>
</file>