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Arkusz1!$A$1:$F$361</definedName>
    <definedName name="_xlnm.Print_Titles" localSheetId="0">Arkusz1!$5:$6</definedName>
  </definedNames>
  <calcPr calcId="125725"/>
</workbook>
</file>

<file path=xl/calcChain.xml><?xml version="1.0" encoding="utf-8"?>
<calcChain xmlns="http://schemas.openxmlformats.org/spreadsheetml/2006/main">
  <c r="D190" i="1"/>
  <c r="E23"/>
  <c r="E22" s="1"/>
  <c r="D22"/>
  <c r="D43"/>
  <c r="E26"/>
  <c r="E25" s="1"/>
  <c r="E190"/>
  <c r="E189" s="1"/>
  <c r="D189"/>
  <c r="E74"/>
  <c r="E19"/>
  <c r="E18" s="1"/>
  <c r="D18"/>
  <c r="E148"/>
  <c r="E97"/>
  <c r="E96" s="1"/>
  <c r="E44"/>
  <c r="E78"/>
  <c r="E301"/>
  <c r="E207"/>
  <c r="E157"/>
  <c r="E156" s="1"/>
  <c r="D156"/>
  <c r="E196"/>
  <c r="E200"/>
  <c r="D195"/>
  <c r="E329"/>
  <c r="E328" s="1"/>
  <c r="D206"/>
  <c r="E154"/>
  <c r="E102"/>
  <c r="E8"/>
  <c r="E7" s="1"/>
  <c r="D328"/>
  <c r="D7"/>
  <c r="D25"/>
  <c r="D96"/>
  <c r="D101"/>
  <c r="E43" l="1"/>
  <c r="D361"/>
  <c r="E101"/>
  <c r="E195"/>
  <c r="E206"/>
  <c r="E361" l="1"/>
</calcChain>
</file>

<file path=xl/sharedStrings.xml><?xml version="1.0" encoding="utf-8"?>
<sst xmlns="http://schemas.openxmlformats.org/spreadsheetml/2006/main" count="690" uniqueCount="601">
  <si>
    <t>Kadyny - wioska sztuki</t>
  </si>
  <si>
    <t>Warmińsko-Mazurskie Stowarzyszenie "Bajka" w Olsztynie</t>
  </si>
  <si>
    <t>Stowarzyszenie Kulturalne "Viva art." w Elblągu</t>
  </si>
  <si>
    <t>Stowarzyszenie "Przyjazne Spychowo"</t>
  </si>
  <si>
    <t>Stowarzyszenie Przyjaciół Młynar</t>
  </si>
  <si>
    <t>Fundacja Puszczy Rominckiej w Żytkiejmach</t>
  </si>
  <si>
    <t>Stowarzyszenie Integracji i Rozwoju Kulturalnego Mniejszości Narodowych w Polsce "Czeremosz" w Węgorzewie</t>
  </si>
  <si>
    <t>Elbląskie Stowarzyszenie Wspierania Inicjatyw Pozarządowych w Elblągu</t>
  </si>
  <si>
    <t>Rodzina bliżej siebie</t>
  </si>
  <si>
    <t>Stowarzyszenie Pro Publico Bono dla Dobra Wspólnego</t>
  </si>
  <si>
    <t>Otwieramy serca - zmieniamy świat na lepsze</t>
  </si>
  <si>
    <t>Towarzystwo Przyjaciół Dzieci Oddział Okręgowy w Morągu</t>
  </si>
  <si>
    <t>Pozyskanie oraz szkolenie wolontariuszy zamieszkujących obszary wiejskie na opiekuna osób starszych i niepełnosprawnych</t>
  </si>
  <si>
    <t>Działalność obsługowo - rehabilitacyjna PZN Zakład Aktywności Zawodowej w Olsztynie</t>
  </si>
  <si>
    <t>Związek Harcerstwa Polskiego Chorągiew Warmińsko-Mazurska Hufiec Węgorzewo</t>
  </si>
  <si>
    <t>Związek Harcerstwa Polskiego Chorągiew Warmińsko-Mazurska Hufiec Elbląg</t>
  </si>
  <si>
    <t>Stowarzyszenie Wspierające Rozwój Wsi w Kiwitach</t>
  </si>
  <si>
    <t>Stowarzyszenie "Jantar"</t>
  </si>
  <si>
    <t>Super Wiewiórka – Przyjaciółka Oli i Kuby</t>
  </si>
  <si>
    <t>Ratowniczek pomoże Ci pomóc innym</t>
  </si>
  <si>
    <t>Chcesz ratować ludzi - oddaj krew</t>
  </si>
  <si>
    <t>Dzień godności osoby z niepełnosprawnością intelektualną</t>
  </si>
  <si>
    <t>Warmińsko-Mazurskie Stowarzyszenie Rodzin Opiekunów i Przyjaciół Osób z Zespołem Downa "Strzał w 10"</t>
  </si>
  <si>
    <t>Rehabilitacja społeczna psychicznie chorych - dialog</t>
  </si>
  <si>
    <t>Elbląskie Stowarzyszenie Amazonek</t>
  </si>
  <si>
    <t>My próchnicy się nie damy bo o ząbki wspólnie dbamy</t>
  </si>
  <si>
    <t>Wspieranie finansowe działalności sportowej zespołów występujących w najwyższych rangą krajowych rozgrywkach ligowych oraz udział reprezentacji województwa w imprezach ogólnopolskich i międzynarodowych oraz współorganizacja imprez rangi Mistrzostw Polski, Europy czy Świata</t>
  </si>
  <si>
    <t>Warmińsko-Mazurski Okręgowy Związek Biegu Na Orientację i Radioorientacji w Ostródzie</t>
  </si>
  <si>
    <t>Stowarzyszenie Arrachion w Olsztynie</t>
  </si>
  <si>
    <t>Koszykarski Klub Sportowy "Olsztyn" w Olsztynie</t>
  </si>
  <si>
    <t>Szkolenie dzieci i młodzieży uzdolnionej sportowo</t>
  </si>
  <si>
    <t>Upowszechnianie kultury fizycznej i sportu w środowisku osób niepełnosprawnych</t>
  </si>
  <si>
    <t>Mazurska Służba Ratownicza Okartowo</t>
  </si>
  <si>
    <t xml:space="preserve">                                                                            </t>
  </si>
  <si>
    <t xml:space="preserve">                        </t>
  </si>
  <si>
    <t>Program psychoedukacyjno - motywujący dla osadzonych w zakładach karnych</t>
  </si>
  <si>
    <t>Fundacja Środowisk Twórczych w Olsztynie</t>
  </si>
  <si>
    <t>Stowarzyszenie Miłośników Suchacza i Okolicy w Suchaczu</t>
  </si>
  <si>
    <t>Stowarzyszenie Prospołecznych Inicjatyw Gminy Wydminy</t>
  </si>
  <si>
    <t>Towarzystwo Przyjaciół Powiatu Szczycieńskiego</t>
  </si>
  <si>
    <t>Stowarzyszenie w Muzeum - Zamek Lidzbarski "Biały Kruk Gotyku"</t>
  </si>
  <si>
    <t>Stowarzyszenie Elbląg Europa</t>
  </si>
  <si>
    <t>Organizacja Środowiskowa Akademicki Związek Sportowy UWM w Olsztynie</t>
  </si>
  <si>
    <t>Polski Związek Motorowy Zarząd Okręgowy w Olsztynie</t>
  </si>
  <si>
    <t>Olsztyńskie Stowarzyszenie Pomocy Psychicznie i Nerwowo Chorym Olsztyn</t>
  </si>
  <si>
    <t>Warmińsko-Mazurski Sejmik Osób Niepełnosprawnych Olsztyn</t>
  </si>
  <si>
    <t>Polskie Stowarzyszenie na Rzecz Osób z Upośledzeniem Umysłowym Koło w Iławie</t>
  </si>
  <si>
    <t>Wystawa "Odkrycie grobu Kopernika we Fromborku - historia poszukiwań"</t>
  </si>
  <si>
    <t>Warmińska Kapituła Katedralna we Fromborku</t>
  </si>
  <si>
    <t>Towarzystwo KulturyTeatralnej Oddział Okręgowy w Olsztynie</t>
  </si>
  <si>
    <t xml:space="preserve">Stowarzyszenie Przyjaciół Ziemii Lidzbarskiej </t>
  </si>
  <si>
    <t>Rozszerzenie działalności oświatowo-wychowawczej i informacyjnej w zakresie edukacji zdrowotnej - olimpiady promocji zdrowego stylu życia PCK</t>
  </si>
  <si>
    <t>Zwiększenie bezpieczeństwa dzieci i młodzieży w placówkach oświatowo-wychowawczych oraz podniesienie wiedzy i umiejętności w zakresie udzielania pierwszej pomocy oraz sprawdzenie wiedzy w tym zakresie w zawodach młodzieżowych drużyn ratowniczych na szczeblu powiatu i województwa</t>
  </si>
  <si>
    <t>Fundacja "Inicjatywa Kobiet Aktywnych" FIKA w Olsztynie</t>
  </si>
  <si>
    <t>Bank Żywności w Olsztynie</t>
  </si>
  <si>
    <t>Rehabilitacja społeczna osób przewlekle chorych - "Potrafię"</t>
  </si>
  <si>
    <t>Rehabilitacja społeczna psychicznie chorych poprzez uczestnictwo w zespole muzycznym "Paja Brava" - dzika trawa</t>
  </si>
  <si>
    <t>Związek Harcerstwa Polskiego Chorągiew Warmińsko-Mazurska Hufiec w Elblągu</t>
  </si>
  <si>
    <t>Profilaktyka zdrowotna w zakresie przeciwdziałania otyłości i wadom postawy wśród osób niepełnosprawnych</t>
  </si>
  <si>
    <t>Olsztyńskie Towarzystwo "Amazonki"</t>
  </si>
  <si>
    <t>Oddaj krew - sprawdź czy jesteś zdrowy</t>
  </si>
  <si>
    <t>Centrum wspierania aktywności osób niepełnosprawnych</t>
  </si>
  <si>
    <t>Nowomiejskie Stowarzyszenie Salveo w Nowym Mieście Lubawskim</t>
  </si>
  <si>
    <t>Stowarzyszenie Wspierające Rozwój Wsi Krekole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</si>
  <si>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</si>
  <si>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</si>
  <si>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</si>
  <si>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Towarzystwo Miłośników Ziemii Kętrzyńskiej im. Zofii Licharewej w Kętrzynie</t>
  </si>
  <si>
    <t>Stowarzyszenie Promujemy Kozłowo Non Omnis Moriar</t>
  </si>
  <si>
    <t>Wolontariusz Osoby Niepełnosprawnej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</si>
  <si>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</si>
  <si>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</si>
  <si>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</si>
  <si>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</si>
  <si>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</si>
  <si>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</si>
  <si>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</si>
  <si>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</si>
  <si>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</si>
  <si>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</si>
  <si>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</si>
  <si>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</si>
  <si>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</si>
  <si>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Ochrona zabytków i opieka nad zabytkami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</si>
  <si>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</si>
  <si>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</si>
  <si>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</si>
  <si>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</si>
  <si>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</si>
  <si>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</si>
  <si>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</si>
  <si>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</si>
  <si>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</si>
  <si>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</si>
  <si>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</si>
  <si>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Ochrona różnorodności biologicznej 
i krajobrazu</t>
  </si>
  <si>
    <t>Fundacja Rozwoju Regionu Gołdap</t>
  </si>
  <si>
    <t>Festiwal Sztuki Ulicznej - Street Art.</t>
  </si>
  <si>
    <t>Polskie Stowarzyszenie na Rzecz Osób z Upośledzeniem Umysłowym, Koło w Biskupcu</t>
  </si>
  <si>
    <t>Przegląd Alternatywnych Form Teatralnych</t>
  </si>
  <si>
    <t>Polskie Stowarzyszenie na Rzecz Osób z Upośledzeniem Umysłowym, Koło w Nidzicy</t>
  </si>
  <si>
    <t>Związek Harcerstwa Polskiego Chorągiew Warmińsko-Mazurska Hufiec w Ostródzie</t>
  </si>
  <si>
    <t>Akcja Katolicka Archidiecezji Warmińskiej w Olsztynie</t>
  </si>
  <si>
    <t>Stowarzyszenie Kotowskie Centrum Aktywności Lokalnej "Omulew"</t>
  </si>
  <si>
    <t xml:space="preserve">Upowszechnianie kultury fizycznej w środowisku młodzieży akademickiej </t>
  </si>
  <si>
    <t>Archidiecezja Warmińska Rzymskokatolicka Parafia pw. Św. Bartłomieja w Jezioranach</t>
  </si>
  <si>
    <t>Polskie Towarzystwo Turystyczno Krajoznawcze, Oddział Ziemi Elbląskiej z siedzibą w Elblągu</t>
  </si>
  <si>
    <t>Wydanie Magazynu Informacyjnego Warmii i Mazur "Przegląd Turystyczny"</t>
  </si>
  <si>
    <t>Polska Izba Turystyki, Olsztyn</t>
  </si>
  <si>
    <t>Upowszechnianie sportu w środowisku wiejskim</t>
  </si>
  <si>
    <t>Warmińsko-Mazurskie Zrzeszenie Ludowe Zespoły Sportowe w Olsztynie</t>
  </si>
  <si>
    <t>Upowszechnianie kultury fizycznej w środowisku młodzieży szkolnej</t>
  </si>
  <si>
    <t>Upowszechnianie kultury fizycznej w środowisku wiejskim</t>
  </si>
  <si>
    <t>Warmińsko-Mazurski Szkolny Związek Sportowy w Olsztynie</t>
  </si>
  <si>
    <t>Wspieranie finansowe działalności sportowej zespołów występujących w najwyższych rangą krajowych rozgrywkach ligowych oraz udział reprezentacji województwa w imprezach ogólnopolskich i międzynarodowych</t>
  </si>
  <si>
    <t>Warmińsko-Mazurska Federacja Sportu w Olsztynie</t>
  </si>
  <si>
    <t>Szkoła Chińskich Sztuk Walki Shaolin w Olsztynie</t>
  </si>
  <si>
    <t>Warmińsko-Mazurska Federacja Sportu Osób Niepełnosprawnych w Olsztynie</t>
  </si>
  <si>
    <t>Warmińsko-Mazurski Okręgowy Związek Brydża Sportowego w Olsztynie</t>
  </si>
  <si>
    <t>Ogółem</t>
  </si>
  <si>
    <t>Klub Sportowy AZS-UWM w Olsztynie</t>
  </si>
  <si>
    <t>Olsztyński Klub Piłki Ręcznej Warmia-Traveland w Olsztynie</t>
  </si>
  <si>
    <t>Stowarzyszenie Jantar w Elblągu</t>
  </si>
  <si>
    <t>Upowszechnianie kultury fizycznej i sportu wśród osób niepełnosprawnych</t>
  </si>
  <si>
    <t>Elbląski Klub Sportowy START w Elblągu</t>
  </si>
  <si>
    <t>Stowarzyszenie Wspólnota Kulturowa "Borussia" w Olsztynie</t>
  </si>
  <si>
    <t>Klub Sportowy ZAMEK w Kurzętniku</t>
  </si>
  <si>
    <t>Polskie Towarzystwo Ochrony Ptaków</t>
  </si>
  <si>
    <t>Fundacja Albatros Bukwałd Dywity</t>
  </si>
  <si>
    <t>Związek Ukraińców w Polsce, Zarząd Oddziału w Elblągu</t>
  </si>
  <si>
    <t>Stowarzyszenie Inicjatyw Obywatelskich w Barczewie</t>
  </si>
  <si>
    <t>Związek Ukraińców w Polsce, Zarząd Oddziału w Olsztynie</t>
  </si>
  <si>
    <t>Edukacja Kulturalna Dzieci i Młodzieży na Warmii i Mazurach</t>
  </si>
  <si>
    <t>Stowarzyszenie Przyjaciół Ziemi Lidzbarskiej w Lidzbarku Warmińskim</t>
  </si>
  <si>
    <t>Towarzystwo Miłośników Wilna i Ziemi Wileńskiej Oddział w Mrągowie</t>
  </si>
  <si>
    <t>Związek Ukraińców w Polsce, Oddział w Olsztynie</t>
  </si>
  <si>
    <t>Jarmark Bożonarodzeniowy</t>
  </si>
  <si>
    <t>Parafia Rzymskokatolicka pw. Św. Anny i św. Jerzego w Radostowie</t>
  </si>
  <si>
    <t xml:space="preserve">Parafia Rzymskokatolicka pw. Św. Ap. Piotra i Pawła w Grodzicznie </t>
  </si>
  <si>
    <t xml:space="preserve">Parafia Rzymskokatolicka pw. Św. Ap. Piotra i Pawła w Lidzbarku Warmińskim </t>
  </si>
  <si>
    <t>Archidiecezja Warmińska</t>
  </si>
  <si>
    <t>Stowarzyszenie Mazurskie Zarząd Główny w Olsztynie</t>
  </si>
  <si>
    <t>XV Międzynarodowy Festiwal Dziecięcych Zespołów Folklorystycznych Mniejszości Narodowych</t>
  </si>
  <si>
    <t>Dom Zakonny Towarzystwa Jezusowego w Świętej Lipce</t>
  </si>
  <si>
    <t>Olsztyńskie Stowarzyszenie Mniejszości Niemieckiej</t>
  </si>
  <si>
    <t>"Dzień Mniejszości Narodowych"</t>
  </si>
  <si>
    <t>Stowarzyszenie "Jantar" w Elblągu</t>
  </si>
  <si>
    <t>Związek Ukraińców w Polsce, Koło w Giżycku</t>
  </si>
  <si>
    <t xml:space="preserve"> Tabela Nr 7</t>
  </si>
  <si>
    <t>Przetwórstwo przemysłowe</t>
  </si>
  <si>
    <t>Rozwój przedsiębiorczości</t>
  </si>
  <si>
    <t>Promocja jednostek samorządu terytorialnego</t>
  </si>
  <si>
    <t>"Mała wieś wielkich osobowości"</t>
  </si>
  <si>
    <t>Fundacja "Adsum"</t>
  </si>
  <si>
    <t>"Pociąg do przeszłości - lokomotywą do przyszłości"</t>
  </si>
  <si>
    <t>Fundacja Rozwoju Regionu Łukta</t>
  </si>
  <si>
    <t>"Mostkowo - Kraina Wyobraźni"</t>
  </si>
  <si>
    <t>"Stare Jabłonki - Kraina Kwitnących Jabłoni"</t>
  </si>
  <si>
    <t>"W mazurskiej wsi Kot"</t>
  </si>
  <si>
    <t>Gołdapski Fundusz Lokalny - Stowarzyszenie</t>
  </si>
  <si>
    <t>Stowarzyszenie Keks "Kozłowska Ekologiczna Kuźnia Smaku"</t>
  </si>
  <si>
    <t>"Małe jest piękne - wspólnie pomóżmy przyrodzie"</t>
  </si>
  <si>
    <t>Stowarzyszenie Przyjaciół Witowa "SPW" Witowo</t>
  </si>
  <si>
    <t>"Lokalna aktywizacja kluczem do sukcesu"</t>
  </si>
  <si>
    <t>Lokalna Grupa Działania "Brama Mazurskiej Krainy"</t>
  </si>
  <si>
    <t>"Wioski tematyczne - integracja i rozwój"</t>
  </si>
  <si>
    <t>Nidzicka Fundacja Rozwoju NIDA w Nidzicy</t>
  </si>
  <si>
    <t>Produkt Turystyczny - Garncarska Wioska</t>
  </si>
  <si>
    <t>Mistrzostwa Świata w Jedzeniu Kartaczy</t>
  </si>
  <si>
    <t>XL Ogólnopolski Zlot Grunwaldzki</t>
  </si>
  <si>
    <t>XXXVIII Zlot Harcerskich Drużyn Wodnych Mamry 2011</t>
  </si>
  <si>
    <t>Stowarzyszenie Mazurska Szkoła Żeglarstwa w Giżycku</t>
  </si>
  <si>
    <t>Szlaki turystyczne piesze - znakowanie</t>
  </si>
  <si>
    <t>Aeroklub Krainy Jezior w Giżycku</t>
  </si>
  <si>
    <t>Prolog - lotnicza Majówka z wojskiem</t>
  </si>
  <si>
    <t>Organizacja cyklicznych imprez turystyczno-krajoznawczych PTTK</t>
  </si>
  <si>
    <t>Międzynarodowy Rajd po lotniskach Warmii i Mazur</t>
  </si>
  <si>
    <t>LOT Ziemia Mrągowska w Mrągowie</t>
  </si>
  <si>
    <t>Publikacja serii wydawniczej promującej atrakcje turystyczne Ziemii Mrągowskiej</t>
  </si>
  <si>
    <t>700 rocznica bitwy pod Wopławkami</t>
  </si>
  <si>
    <t>Stowarzyszenie Polskie Zamki Gotyckie w Olsztynie</t>
  </si>
  <si>
    <t>V rekonstrukcja Bitwy pod Heilsbergiem z 1807 roku</t>
  </si>
  <si>
    <t>Organizacja XV Jubileuszowego Ogólnopolskiego Zlotu Nizinnego Przewodników PTTK</t>
  </si>
  <si>
    <t>Fundacja Ochrony Wielkich Jezior Mazurskich w Giżycku</t>
  </si>
  <si>
    <t>Ambasador Mazur</t>
  </si>
  <si>
    <t>Stowarzyszenie Polskie Telewizje Lokalne i Regionalne w Elblągu</t>
  </si>
  <si>
    <t>Wodne Ochotnicze Pogotowie Ratunkowe  w Elblągu</t>
  </si>
  <si>
    <t>Mazurskie Wodne Ochotnicze Pogotowie Ratunkowe  w Giżycku</t>
  </si>
  <si>
    <t>Warmińska Fundacja Edukacji i Rozwoju "Różynka" w Rożynce</t>
  </si>
  <si>
    <t>Upowszechnianie wiedzy na temat zasad zdrowego odżywiania</t>
  </si>
  <si>
    <t>Uzależnieniom NIE - profilaktyka przez twórczość</t>
  </si>
  <si>
    <t>Fundacja Spełnionych Marzeń w Warszawie</t>
  </si>
  <si>
    <t>Polski Związek Emerytów, Rencistów i Inwalidów Oddział Rejonowy w Giżycku</t>
  </si>
  <si>
    <t>"Żyj Aktywnie" profilaktyka geriatryczna na rzecz osób starszych niepełnosprawnych</t>
  </si>
  <si>
    <t>To nie tylko znaczek</t>
  </si>
  <si>
    <t>Podaruj serce innym</t>
  </si>
  <si>
    <t>Stowarzyszenie Przyjaciół Szkoły Policealnej w Olsztynie MEDYK</t>
  </si>
  <si>
    <t>Chcemy lepiej wiedzieć, słyszeć i czuć - profilaktyka zaburzeń i integracji sensorycznej dzieci z zespołem Downa</t>
  </si>
  <si>
    <t>XIII Festyn Integracyjny "Jesteśmy razem"</t>
  </si>
  <si>
    <t>Radość na chwilę</t>
  </si>
  <si>
    <t>Kętrzyńskie Stowarzyszenie Oświatowe w Kętrzynie</t>
  </si>
  <si>
    <t>Wakacyjne warsztaty profilaktyczno-edukacyjne nad Bałtykiem</t>
  </si>
  <si>
    <t>Kętrzyńskie Towarzystwo Amazonki</t>
  </si>
  <si>
    <t>Wybieram zdrowo i sportowo</t>
  </si>
  <si>
    <t>Zrozumieć siebie w chorobie nowotworowej</t>
  </si>
  <si>
    <t>Wolontariusze zdrowia</t>
  </si>
  <si>
    <t>Na basen po zdrowie - profilaktyka wad postawy i nadwagi</t>
  </si>
  <si>
    <t>Stowarzyszenie Przyjaciół Dzieci i Młodzieży "Kormoran" w Olsztynie</t>
  </si>
  <si>
    <t>Bezpieczny Internet</t>
  </si>
  <si>
    <t>Stowarzyszenie Iławski Klub "Amazonki" w Iławie</t>
  </si>
  <si>
    <t>Wspólnota "Wiara i Światło" przy parafii św. Franciszka z Asyżu w Ostródzie</t>
  </si>
  <si>
    <t>Turystyka najlepszą formą integracji osób niepełnosprawnych i młodych wolontariuszy</t>
  </si>
  <si>
    <t>Lokalna Grupa Działania Ziemia Lubawska Kurzętnik</t>
  </si>
  <si>
    <t>Kolorowe Świetlice - zdrowo i bezpiecznie spędzamy razem czas</t>
  </si>
  <si>
    <t>Elbląskie Stowarzyszenie Pomocy Osobom z Chorobą Alzheimera i Innymi Zaburzeniami Psychicznymi w Elblągu</t>
  </si>
  <si>
    <t>"Zdążyć przed czasem" organizacja Ogólnopolskiego Seminarium Organizacji i Stowarzyszeń Alzheimerowskich</t>
  </si>
  <si>
    <t>Stowarzyszenie Uniwersytet Trzeciego Wieku w Morągu</t>
  </si>
  <si>
    <t>Stowarzyszenie Uniwersytet Trzeciego Wieku w Iławie</t>
  </si>
  <si>
    <t>Zdrowy styl życia to szansa dla ludzi w starszym wieku</t>
  </si>
  <si>
    <t>"Góry - Zdrowie z Natury" Kolonia w Karkonoszach dla dzieci z rodzin dysfunkcyjnych z Kętrzyna</t>
  </si>
  <si>
    <t>Dbam o swoje zdrowie</t>
  </si>
  <si>
    <t>Program psychoedukacyjny dla osób zagrożonych uzależnieniem od ich rodzin</t>
  </si>
  <si>
    <t>Program profilaktyczny Poradni MONAR w Olsztynie</t>
  </si>
  <si>
    <t xml:space="preserve">Warmińsko-Mazurskie Stowarzyszenie Pomocy Rodzinie "Sukurs" w Olsztynie </t>
  </si>
  <si>
    <t>Stowarzyszenie Wspierania Działań na Rzecz Osób Potrzebujących Pomocy "Droga" w Olsztynku</t>
  </si>
  <si>
    <t>Program profilaktyki wskazującej dla osób uzależnionych od środków psychoaktywnych po leczeniu podstawowym</t>
  </si>
  <si>
    <t>Dobrze radzę sobie w życiu</t>
  </si>
  <si>
    <t>Katolickie Stowarzyszenie "CIVITAS CHRISTIANA" w Olsztynie</t>
  </si>
  <si>
    <t>Nie starzeje się ten, kto nie ma na to czasu - aktywizacja osób starszych w ramach Centrum Wspierania Aktywizacji Osób Niepełnosprawnych</t>
  </si>
  <si>
    <t>Powiatowe Oleckie Stowarzyszenie Sportowe w Olecku</t>
  </si>
  <si>
    <t xml:space="preserve"> "Jesteśmy razem" - festyn integracyjny osób niepełnosprawnych</t>
  </si>
  <si>
    <t>Stowarzyszenie Pomocy Społecznej SOCJAL w Braniewie</t>
  </si>
  <si>
    <t>Przeciwdziałanie inkluzji społecznej osób bezdomnych i zagrożonych bezdomnością</t>
  </si>
  <si>
    <t>Aktywnie na rzecz osób starszych</t>
  </si>
  <si>
    <t>Udzielanie pomocy bezdomnym i zagrożonym bezdomnością oraz prowadzenie punktu pomocy rzeczowej i sanitarnej przy ZR PCK w Morągu</t>
  </si>
  <si>
    <t>Piknik integracyjny "Rodzina jest najważniejsza"</t>
  </si>
  <si>
    <t>Organizowanie systemu pomocy żywnościowej na rzecz placówek zajmujących się osobami bezdomnymi</t>
  </si>
  <si>
    <t>Festyn Integracyjny "Jesteśmy razem"</t>
  </si>
  <si>
    <t>Stowarzyszenie na Rzecz Edukacji i Wspierania Rozwoju Dzieci i Młodzieży Niepełnosprawnej w Miłakowie</t>
  </si>
  <si>
    <t>Aktywizacja braniewskich seniorów poprzez edukację</t>
  </si>
  <si>
    <t>Katolickie Stowarzyszenie Opieki nad Dzieckiem i Rodziną im. Św. Brata Alberta w Olsztynie</t>
  </si>
  <si>
    <t>Tęczowa świetlica</t>
  </si>
  <si>
    <t>Stowarzyszenie KOF€MINA w Olsztynie</t>
  </si>
  <si>
    <t>Mamanet - sieć wsparcia dla samotnych matek</t>
  </si>
  <si>
    <t>Stowarzyszenie Pomocy Humanitarnej im. Św. Łazarza w Ełku</t>
  </si>
  <si>
    <t>Polski Komitet Pomocy Społecznej Warmińsko-Mazurski Zarząd Wojewódzki w Olsztynie</t>
  </si>
  <si>
    <t>Prowadzenie jadłodajni dla bezdomnych i najbiedniejszych mieszkańców Olsztyna i przyległych miejscowości</t>
  </si>
  <si>
    <t>Europejskie Stowarzyszenie Edukacji i Rozwoju "Pionier" w Olsztynie</t>
  </si>
  <si>
    <t>Nie bądź wariatem - zajmij się wolontariatem</t>
  </si>
  <si>
    <t>Elbląskie Centrum Mediacji i Aktywizacji Społecznej w Elblągu</t>
  </si>
  <si>
    <t>Elbląskie Stowarzyszenie Organizatorów Pomocy Społecznej w Elblągu</t>
  </si>
  <si>
    <t xml:space="preserve">Świetlica moje miejsce - utworzenie świetlicy środowiskowej dla dzieci ze wsi Jegłownik </t>
  </si>
  <si>
    <t>Morąskie Stowarzyszenie Wspierania Rodzin w Morągu</t>
  </si>
  <si>
    <t>Tworzenie Ośrodka Wsparcia Dziennego dla dzieci z rodzin wykluczonych społecznie - Grupa Wsparcia Dziennego</t>
  </si>
  <si>
    <t>Stowarzyszenie Agroturystyczne "Mazurska Kraina" Giże, Świętajno</t>
  </si>
  <si>
    <t>Seniorzy na wsi</t>
  </si>
  <si>
    <t>Gołdapski Uniwersytet Trzeciego Wieku w Gołdapi</t>
  </si>
  <si>
    <t>Katolickie Stowarzyszenie Niepełnosprawnych Diecezji Ełckiej</t>
  </si>
  <si>
    <t>Art. Plener "Ja i mój wielki świat" - rodzina</t>
  </si>
  <si>
    <t>Caritas Archidiecezji Warmińskiej Olsztyn</t>
  </si>
  <si>
    <t>Aktywizacja społeczna i zawodowa oraz wsparcie osób bezdomnych i rodzin zagrożonych ubóstwem i wykluczeniem społecznym</t>
  </si>
  <si>
    <t>Młodzież i seniorzy aktywni wolontaryjnie</t>
  </si>
  <si>
    <t>Caritas Diecezji Ełckiej w Ełku</t>
  </si>
  <si>
    <t>Konserwacja przy barokowych malowidłach na drewnianym stropie prezbiterium kościoła</t>
  </si>
  <si>
    <t>Konserwacja wyposażenia kaplicy Polskiej - barokowego ołtarza św. Jerzego oraz manierystycznej ambony</t>
  </si>
  <si>
    <t>Parafia Rzymskokatolicka Najświętszego Serca Jezusowego w Olsztynie</t>
  </si>
  <si>
    <t>Prace remontowe skorodowanych zwieńczeń czterech wieżyczek flankujących</t>
  </si>
  <si>
    <t>Parafia Rzymskokatolicka Najświętszego Serca Pana Jezusa w Olsztynku</t>
  </si>
  <si>
    <t>Rewitalizacja Kościoła - remont dachu - I etap</t>
  </si>
  <si>
    <t>Parafia Rzymskokatolicka pw. Św. Mikołaja w Elblągu</t>
  </si>
  <si>
    <t>Konserwacja dwóch ścian elewacji zachodniej oraz kruchty wewnętrznej</t>
  </si>
  <si>
    <t>Kontynuacja prac konserwatorskich przy ołtarzu głównym kościoła</t>
  </si>
  <si>
    <t>Zabezpieczenie, zachowanie i utrwalenie substancji prospektu organów kościelnych z 1750 r. w kościele w Dźwierzutach</t>
  </si>
  <si>
    <t>Powiat Giżycki</t>
  </si>
  <si>
    <t>Rewitalizacja mostu obrotowego na kanale Łuczańskim w Giżycku</t>
  </si>
  <si>
    <t>Parafia Rzymskokatolicka pw. Św. Elżbiety w Kraszewie</t>
  </si>
  <si>
    <t>Remont elewacji oraz wymiana pokrycia dachu zabytkowego kościoła Św. Elżbiety oraz kaplicy Św. Rocha w Kraszewie</t>
  </si>
  <si>
    <t>Konserwacja i restauracja organów Andreasa Hildebrandta  z 1719 r. w Pasłęku - II etap</t>
  </si>
  <si>
    <t>Prace konserwatorskie elewacji budynku parafialnego "Wikarówka", wymiana instalacji elektrycznej, wymiana stolarki okiennej</t>
  </si>
  <si>
    <t>Prowincja św. Franciszka z Asyżu Zakonu Braci Mniejszych w Polsce</t>
  </si>
  <si>
    <t>Remont pokrycia dachowego na klasztorze Ojców Franciszkanów w Kadynach</t>
  </si>
  <si>
    <t>Konserwacja dwóch obrazów na płótnie z kościoła pw. Św. Andrzeja w Barczewie (obrazy Św. Franciszka i Św.Mikołaja)</t>
  </si>
  <si>
    <t>Parafia Rzymskokatolicka Najświętszego Serca Pana Jezusa w Radomnie</t>
  </si>
  <si>
    <t>Remont kościoła filialnego pw. Św. Kazimierza w Gryźlinach</t>
  </si>
  <si>
    <t xml:space="preserve">Prace restauratorskie i konserwatorskie przy ołtarzu głównym z balustradą kościoła </t>
  </si>
  <si>
    <t>Działania ratunkowe barokowej wieży wraz z hełmem i latarenką kościoła filialnego pw. Chrystusa Króla w Kwitajnach</t>
  </si>
  <si>
    <t>Konserwacja baldachimu barokowej ambony z kościoła pw. Św. Bartłomieja w Jezioranach</t>
  </si>
  <si>
    <t>Remont nowogotyckiej świątyni w Różyńsku Wielkim</t>
  </si>
  <si>
    <t>Parafia Rzymskokatolicka pw. Św. Szczepana w Różyńsku Wielkim</t>
  </si>
  <si>
    <t>Parafia Rzymskokatolicka pw. Św. Krzyża w Szestnie</t>
  </si>
  <si>
    <t>Badania ścian wnętrz budynku kościoła parafialnego na obecność polichromii</t>
  </si>
  <si>
    <t>Konserwacja elementów ołtarza głównego z 1745 r. w kościele w Bażynach - kontynuacja</t>
  </si>
  <si>
    <t>Parafia Rzymskokatolicka pw. Św. Antoniego we Florczakach</t>
  </si>
  <si>
    <t>Sporządzenie opracowań technicznych i konserwatorskich do remontu i rewaloryzacji kościoła oraz remont posadzki</t>
  </si>
  <si>
    <t xml:space="preserve">17 Festiwal Kultury Kresowej </t>
  </si>
  <si>
    <t xml:space="preserve">Międzynarodowy Festiwal Muzyki Chóralnej im. F.Nowowiejskiego w Barczewie </t>
  </si>
  <si>
    <t>Warmińsko-Mazurskie Stowarzyszenie "Areszt Sztuki" w Olsztynie</t>
  </si>
  <si>
    <t>Vari Art. - redagowanie i wydawanie periodyku kulturalnego</t>
  </si>
  <si>
    <t>Związek Harcerstwa Polskiego Chorągiew Warmińsko-Mazurska Hufiec Morąg</t>
  </si>
  <si>
    <t>XIX Regionalny Festiwal Piosenki Zuchowej, Harcerskiej i Ekologicznej MIRA 2011</t>
  </si>
  <si>
    <t>XXXII Jubileuszowe Lidzbarskie Wieczory Humoru i Satyry</t>
  </si>
  <si>
    <t>XXVII Kaziuki - Wilniuki</t>
  </si>
  <si>
    <t>Związek Ukraińców w Polsce, Oddział w Elblągu</t>
  </si>
  <si>
    <t>45 Dziecięcy Festiwal Kultury Ukraińskiej</t>
  </si>
  <si>
    <t>XXVI Festiwal Piosenki Harcerskiej, Turystycznej i Żeglarskiej</t>
  </si>
  <si>
    <t>56 Ogólnopolski Konkurs Recytatorski - eliminacje rejonowe i wojewódzkie</t>
  </si>
  <si>
    <t>VII Festiwal "O Warmio moja miła" Feliksa Nowowiejskiego</t>
  </si>
  <si>
    <t>Przegląd Zespołów Muzyczno - Wokalnych i Ludowych - Piasutno 2011 oraz Kulinariada - Smaczne Piasutno</t>
  </si>
  <si>
    <t>Talent Roku 2011</t>
  </si>
  <si>
    <t>XXXIV Międzynarodowy Jarmark Folkloru</t>
  </si>
  <si>
    <t>Towarzystwo Ratowania Dziedzictwa Kulturowego Kresów Dawnych i Obecnych "Ojcowizna" w Węgorzewie</t>
  </si>
  <si>
    <t>Pasłęcka Uczta Kultur Wschodu - Regionalny Festiwal Piosenki Ukraińskiej w Pasłęku</t>
  </si>
  <si>
    <t>Stowarzyszenie "Uczeń" w Szczytnie</t>
  </si>
  <si>
    <t>Spotkania z bajką edukacyjną</t>
  </si>
  <si>
    <t>XXVI Konkurs Krasomówczy Młodzieży Szkolnej im. Marii Zientary Malewskiej</t>
  </si>
  <si>
    <t>V Jubileuszowe Światowe Dni Bajki</t>
  </si>
  <si>
    <t>Towarzystwo Przyjaciół Szczytna</t>
  </si>
  <si>
    <t>Z Mazurskim Pofajdokiem po zabytkach i dziejach Szczytna</t>
  </si>
  <si>
    <t>Lidzbarskie Starcia Kabaretowe "eLeSKA"</t>
  </si>
  <si>
    <t>VI Ogólnopolski Turniej Chórów o Miecz Juranda - Spychowo 2011</t>
  </si>
  <si>
    <t>Fundacja Dziedzictwo Nasze w Węgorzewie</t>
  </si>
  <si>
    <t>Stowarzyszenie Kulturalno-Społeczne "Art.-Kom" w Komorowie Żuławskim</t>
  </si>
  <si>
    <t>III Regionalny Festiwal Folkloru</t>
  </si>
  <si>
    <t xml:space="preserve">XXI Święto Kultury i Spotkań Stowarzyszenia Mazurskiego "Ludzie i idee, z którymi warto się utożsamiać. Kto i co kształtuje tożsamość narodowa dzieci i młodzieży" </t>
  </si>
  <si>
    <t>Stowarzyszenie Kulturalne Reszelanie</t>
  </si>
  <si>
    <t>25-lecie powstania Folklorystycznego Zespołu Śpiewaczego "Reszelanie" w Reszlu</t>
  </si>
  <si>
    <t>Stowarzyszenie na Recz Rozwoju PRO BONO w Iławie</t>
  </si>
  <si>
    <t>VII Spotkania z Folklorem Ukraiński w Dobrym Mieście</t>
  </si>
  <si>
    <t>XXI Ogólnopolski Przegląd Kultury Mniejszości Narodowych Integracje 2011</t>
  </si>
  <si>
    <t>XXV Regionalny Jarmark Folklorystyczny 
"Z malowanej skrzyni" Kętrzyn 2011</t>
  </si>
  <si>
    <t>VI Popołudnie z Kulturą Ukraińską w Iławie</t>
  </si>
  <si>
    <t>XXIV Ogólnopolski Przegląd Teatrów Amatorskich - Płośnickie Lato Teatralne 2011</t>
  </si>
  <si>
    <t>Regionalne Rocznicowe Dni Szewczenkowskie</t>
  </si>
  <si>
    <t>Wojewódzki Przegląd Orkiestr Dętych Ochotniczych Straży Pożarnych</t>
  </si>
  <si>
    <t>XIV Pasymskie Koncerty Muzyki Organowej i Kameralnej</t>
  </si>
  <si>
    <t>Stowarzyszenie Kobiet "Mniej marzenia" w Lidzbarku Warmińskim</t>
  </si>
  <si>
    <t>Teatr jak marzenie - cykl przedstawień teatralnych</t>
  </si>
  <si>
    <t>Muzyczna wieś</t>
  </si>
  <si>
    <t>XV Dni Kultury Ukraińskiej - Giżycko 2011</t>
  </si>
  <si>
    <t>Inscenizacja bitwy na Zalewie Wiślanym 548 Rocznica Zwycięstwa Floty Elbląsko - Gdańskiej nad Flotą Krzyżacką</t>
  </si>
  <si>
    <t>XIV Koncert Radości i Nadziei</t>
  </si>
  <si>
    <t>Imieniny Ignacego Krasickiego</t>
  </si>
  <si>
    <t>Jaki Teatr - 25 lat Teatru IOTA</t>
  </si>
  <si>
    <t>Malwa tańczy, śpiewa i muzykuje</t>
  </si>
  <si>
    <t>Związek Stowarzyszeń Niemieckich Warmii i Mazur</t>
  </si>
  <si>
    <t xml:space="preserve">Przegląd dorobku artystycznego mniejszości niemieckiej w ramach Festynu Letniego Sommerfest </t>
  </si>
  <si>
    <t>20 lat minęło - broszura z okazji jubileuszu Olsztyńskiego Stowarzyszenia Mniejszości Niemieckiej</t>
  </si>
  <si>
    <t>Stowarzyszenie Historyczne im. Gen. Stefana Roweckiego "Grota" w Olsztynie</t>
  </si>
  <si>
    <t>Śladami obrońców Wilna</t>
  </si>
  <si>
    <t>Związek Żołnierzy Wojska Polskiego Zarząd Wojewódzki w Olsztynie</t>
  </si>
  <si>
    <t>Jubileusz XXX rocznicy powstania Związku Żołnierzy Wojska Polskiego</t>
  </si>
  <si>
    <t xml:space="preserve">Związek Sybiraków Zarząd Oddziału Wojewódzkiego w Olsztynie </t>
  </si>
  <si>
    <t>Organizacja XXII Pielgrzymki Sybiraków na Jasna Górę w intencji 70 rocznicy czerwcowej wywózki Polaków w 1941 roku</t>
  </si>
  <si>
    <t>Łączy nas patriotyzm - II edycja</t>
  </si>
  <si>
    <t>Eurodesk Eurowolontariat</t>
  </si>
  <si>
    <t>Szkolenie wolontariuszy i działaczy społecznych PZN</t>
  </si>
  <si>
    <t>Różne twarze wolontariatu</t>
  </si>
  <si>
    <t>Inwestycja w kadry podstawą rozwoju organizacji</t>
  </si>
  <si>
    <t>Stowarzyszenie Wolontariatu Sportowego</t>
  </si>
  <si>
    <t>Centrum Wolontariatu Sportowego</t>
  </si>
  <si>
    <t>Bank Żywności w Elblągu</t>
  </si>
  <si>
    <t>Rozwój i podniesienie profesjonalizmu usług świadczonych przez Bank Żywności</t>
  </si>
  <si>
    <t>Regionalne Centrum Wolontariatu w Elblągu</t>
  </si>
  <si>
    <t>Akademia III Wieku przy Miejskim Ośrodku Kultury</t>
  </si>
  <si>
    <t>Konferencja szkoleniowo-integracyjna UTW z terenu województwa warminsko-mazurskiego</t>
  </si>
  <si>
    <t>Stowarzyszenie Pomocy Dzieciom i Młodzieży</t>
  </si>
  <si>
    <t>Wolontariat bez granic</t>
  </si>
  <si>
    <t>Fundacja Mam Marzenie z Krakowa</t>
  </si>
  <si>
    <t>Podstawy prawne wolontariatu i rozliczenia finansowego organizacji pozarządowych</t>
  </si>
  <si>
    <t>Fundacja "Dobra Strona" z Bartoszyc</t>
  </si>
  <si>
    <t>Dobra Strona.org.pl Portal dla Wolontariatu Warmii i Mazur</t>
  </si>
  <si>
    <t>Stowarzyszenie KEKS - "Kozłowska Ekologiczna Kuźnia Smaku"                     Gołdapskie Stowarzyszenie Pszczelarzy</t>
  </si>
  <si>
    <t>Fundacja "Dziedzictwo Nasze"</t>
  </si>
  <si>
    <t>Organizacja wizyty studyjnej samorządowców z Gusieva i NesteroVa w Parku Krajobrazowym Puszczy Rominckiej</t>
  </si>
  <si>
    <t>Fundacja Puszczy Rominckiej</t>
  </si>
  <si>
    <t>Fundacja Promocji Przedsiębiorczości "Pogezania"</t>
  </si>
  <si>
    <t>Polskie Stowarzyszenie na Rzecz Osób z Upośledzeniem Umysłowym, Koło w Giżycku</t>
  </si>
  <si>
    <t>V Jubileuszowy Międzynarodowy Festiwal Pieśni Patriotycznej i Żołnierskiej Swietłogorsk 2011</t>
  </si>
  <si>
    <t>Olsztyński Oddział Towarzystwa Miłośników Wołynia i Polesia</t>
  </si>
  <si>
    <t>Działalność na rzecz integracji europejskiej oraz rozwijania kontaktów i współpracy miedzy społeczeństwami</t>
  </si>
  <si>
    <t>Policyjny Klub Sportowy "Gwardia" w Szczytnie</t>
  </si>
  <si>
    <t>Projekt systemowy Model kształcenia w branży gastronomiczno-hotelarskiej połączony z systemem walidacji kwalifikacji i kompetencji formalnych</t>
  </si>
  <si>
    <t>Ptasi Ambulans 5</t>
  </si>
  <si>
    <t>Stowarzyszenie ŁAJS 2000</t>
  </si>
  <si>
    <t>Fundacja Ochrony Wielkich Jezior Mazurskich</t>
  </si>
  <si>
    <t>Czysty Cud Natury</t>
  </si>
  <si>
    <t>Szukamy drzew pomnikowych</t>
  </si>
  <si>
    <t>Ochrona przyrody szansą nie hamulcem - organizacja wyjazdów studyjnych samorządowców z powiatu gołdapskiego do Wigierskiego Parku Narodowego</t>
  </si>
  <si>
    <t>Akademia Trzeciego Wieku przy Miejskim Ośrodku Kultury w Olsztynie</t>
  </si>
  <si>
    <t xml:space="preserve">Jubileuszowe V Spotkanie Integracyjne Polskich Uniwersytetów III Wieku z Litwy, Białorusi, Ukrainy i Mołdawii </t>
  </si>
  <si>
    <t>Towarzystwo Miłośników Ziemii Kętrzyńskiej</t>
  </si>
  <si>
    <t>Kanał Mazurski - stan obecny i perspektywy w 100 rocznicę rozpoczęcia budowy</t>
  </si>
  <si>
    <t>Letnia szkoła judo - zgrupowanie międzynarodowe</t>
  </si>
  <si>
    <t>Międzynarodowy Festiwal Tańca Baltic Cup</t>
  </si>
  <si>
    <t>X Dni Kultury w Obwodzie Kaliningradzkim</t>
  </si>
  <si>
    <t>Związek Stowarzyszeń na Rzecz Rozwoju Gmin Północnego Obszaru Wielkich Jezior Mazurskich (LGD9)</t>
  </si>
  <si>
    <t>III Międzynarodowy Spływ Kajakowy Węgorapa - Angrapa</t>
  </si>
  <si>
    <t>VIII Biesiada Wileńska</t>
  </si>
  <si>
    <t>Muzyka Czterech Kultur - Polska, Litwa, Łotwa, Rosja - Obwód Kaliningradzki</t>
  </si>
  <si>
    <t>Wspieranie finansowe działalności sportowej zespołów występujących w najwyższych rangą krajowych rozgrywkach ligowych oraz udział reprezentantów województwa w imprezach ogólnopolskich i międzynarodowych</t>
  </si>
  <si>
    <t>Olsztyński Klub Sportowy 1945 w Olsztynie</t>
  </si>
  <si>
    <t>Klub Sportowy Tan w Nidzicy</t>
  </si>
  <si>
    <t xml:space="preserve">Wspieranie finansowe działalności sportowej zespołów występujących w najwyższych rangą krajowych rozgrywkach ligowych </t>
  </si>
  <si>
    <t>Olsztyński Klub Sportowy w Olsztynie</t>
  </si>
  <si>
    <t>Stowarzyszenie na Rzecz Rozwoju Wsi Klon i Okolic w Klonie</t>
  </si>
  <si>
    <t>Warmińsko-Mazurski Związek Piłki Nożnej w Olsztynie</t>
  </si>
  <si>
    <t>Stowarzyszenie Mazurska Szkoła Żeglarska w Giżycku</t>
  </si>
  <si>
    <t>Stowarzyszenie Aktywne Społeczeństwo AS w Bałoszycach</t>
  </si>
  <si>
    <t>Klub Sportowy Olimpia w Elblągu</t>
  </si>
  <si>
    <t>Zabezpieczenie medyczne imprez masowych, w tym uroczystości Bitwy pod Grunwaldem na Polach Grunwaldzkich</t>
  </si>
  <si>
    <t>Turnus rehabilitacyjny dla dzieci niewidomych i słabo widzących</t>
  </si>
  <si>
    <t>Stowarzyszenie na Rzecz Osób Niepełnosprawnych w Jezioranach</t>
  </si>
  <si>
    <t>Ośrodek Pomocy dla Osób Pokrzywdzonych Przestępstwem w ramach Ogólnopolskiej Sieci Pomocy Ofiarom Przestępstw</t>
  </si>
  <si>
    <t>I Ty możesz zostać wolontariuszem</t>
  </si>
  <si>
    <t>Zachowanie miejsc lęgowych bociana białego na Warmii i Mazurach</t>
  </si>
  <si>
    <t>Badanie przyczyn i określenie możliwości ograniczenia zniszczenia cieku spod Łajs</t>
  </si>
  <si>
    <t>Urządzenie ośrodka dydaktycznego, Zielonej Klasy - wzbogacenie programu edukacji ekologicznej dzieci i młodzieży z terenu województwa warmińsko-mazurskiego</t>
  </si>
  <si>
    <t>Towarzystwo Kultury Teatralnej Oddział Okręgowy w Olsztynie</t>
  </si>
  <si>
    <t>Rozmowy Mazurskie 2011. Seminarium p.n. "Mazury w niemieckiej literaturze wspomnieniowej. Zapamiętana rzeczywistość czy fikcja"</t>
  </si>
  <si>
    <t>Międzynarodowy Plener Malarski "Impresje Iławskie 2011"</t>
  </si>
  <si>
    <t xml:space="preserve">Redagowanie i wydawanie regionalnego periodyku kulturalnego  "Borussia" </t>
  </si>
  <si>
    <t>II Międzynarodowy Festiwal Programów Telewizyjnych i Radiowych "Kalinowe Mosty"</t>
  </si>
  <si>
    <t>Koncert Jubileuszowy 20-lecia Olsztyńskiego Stowarzyszenia Mniejszości Niemieckiej</t>
  </si>
  <si>
    <t>Pielgrzymka papieska w obiektywie profesjonalistów oraz na pamiątkowych zdjęciach mieszkańców regionu w 20 rocznicę wizyty Jana Pawła II w Olsztynie (1991 r.)</t>
  </si>
  <si>
    <t>Nauka i promocja ginących zawodów i Umiejętności</t>
  </si>
  <si>
    <t>III Międzynarodowy Festiwal "Wikingowie z Truso w Elblągu"</t>
  </si>
  <si>
    <t>Parafia Rzymskokatolicka pw. Św. Józefa w Pasłęku</t>
  </si>
  <si>
    <t>Zakon Braci Mniejszych Ojców Franciszkanów, klasztor w Barczewie</t>
  </si>
  <si>
    <t>Parafia Rzymskokatolicka pw. Św. Marii Magdaleny w Kurzętniku</t>
  </si>
  <si>
    <t>Działalność sportowa reprezentacji województwa, szkolenie dzieci i młodzieży uzdolnionej sportowo, szkolenie instruktorów sportu, opracowanie i publikacja wydawnictw propagujących poszczególne dyscypliny sportowe oraz szkolenie kadry województwa</t>
  </si>
  <si>
    <t>Szkolenie dzieci i młodzieży uzdolnionej sportowo oraz udział w Mistrzostwach Polski  oraz rozgrywkach międzynarodowych</t>
  </si>
  <si>
    <t>Upowszechnianie sportu w środowisku młodzieży szkolnej</t>
  </si>
  <si>
    <t>Warmińsko-Mazurska Organizacja Liga Obrony Kraju w Olsztynie</t>
  </si>
  <si>
    <t>Z ekologią za Pan Brat</t>
  </si>
  <si>
    <t>Oddział Wojewódzki Związku Ochotniczych Straży Pożarnych RP Województwa Warmińsko-Mazurskiego</t>
  </si>
  <si>
    <t>Parafia Ewangelicko - Augsburska w Pasymiu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</si>
  <si>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</si>
  <si>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</si>
  <si>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</si>
  <si>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</si>
  <si>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V Międzynarodowe Spotkania Artystyczne</t>
  </si>
  <si>
    <t>Fundacja Inicjatyw na Rzecz Samotnego Rodzicielstwa i Dzieci z Rodzin Niepełnych w Olsztynie</t>
  </si>
  <si>
    <t>Gra edukacyjna dla małych i dużych "Mazury Cud Natury"</t>
  </si>
  <si>
    <t>Mazury Cudem Natury</t>
  </si>
  <si>
    <t xml:space="preserve"> </t>
  </si>
  <si>
    <t>Rowerzysto - bądź bezpieczny na drodze</t>
  </si>
  <si>
    <t>Badaj swoje piersi, to nie moda, to mądrość</t>
  </si>
  <si>
    <t>Fundacja Centrum Informacji Kultur w Łodzi</t>
  </si>
  <si>
    <t>X Jubileuszowa Edycja Mazury Hip Hop Festiwal Giżycko 2011</t>
  </si>
  <si>
    <t>Wycieczka edukacyjna do Olsztyna</t>
  </si>
  <si>
    <t>Pozostałe zadania w zakresie polityki społecznej</t>
  </si>
  <si>
    <t>Diagnoza Wolontariatu</t>
  </si>
  <si>
    <t>Centrum Informacyjno-Szkoleniowe Rehabilitacji i Doradztwa Zawodowego</t>
  </si>
  <si>
    <t>Zdrowo jem - bo wiem co</t>
  </si>
  <si>
    <t>Federacja Organizacji Socjalnych Województwa Warmińsko-Mazurskiego FOSa</t>
  </si>
  <si>
    <t>Wolontariat Warmii i Mazur</t>
  </si>
  <si>
    <t>Komunikuj się skutecznie! Wzmocnienie potencjału organizacji pozarządowych</t>
  </si>
  <si>
    <t>Powrót do samodzielności</t>
  </si>
  <si>
    <t>Giżycko na rzecz aktywności społecznej</t>
  </si>
  <si>
    <t>Olsztyńskie Towarzystwo "Amazonki" w Olsztynie</t>
  </si>
  <si>
    <t>Ochotniczki - wolontariuszki siłą swoich stowarzyszeń</t>
  </si>
  <si>
    <t>Fundacja "Albatros" Bukwałd</t>
  </si>
  <si>
    <t>Aktywnie dla przyrody</t>
  </si>
  <si>
    <t>Szkolenie dzieci i młodzieży uzdolnionej sportowo oraz Kadry Województwa</t>
  </si>
  <si>
    <t>Upowszechnianie kultury fizycznej i sportu - Spełnione marzenia - Mistrzostwa Świata</t>
  </si>
  <si>
    <t>XVII Mistrzostwa Polski Żeglarzy Niepełnosprawnych</t>
  </si>
  <si>
    <t>Wspieranie finansowe udziału reprezentantów województwa w imprezach ogólnopolskich i międzynarodowych</t>
  </si>
  <si>
    <t>Szkolenie dzieci i młodzieży uzdolnionej sportowo w zakresie lekkiej atletyki</t>
  </si>
  <si>
    <t xml:space="preserve">X Letni przegląd Zespołów i Indywidualnego Dorobku Artystycznego emerytów i osób niepełnosprawnych </t>
  </si>
  <si>
    <t>Seven Festiwal Music &amp; More Węgorzewo 2011</t>
  </si>
  <si>
    <t>Mazurskie Towarzystwo Naukowe w Ełku</t>
  </si>
  <si>
    <t>Festiwal Piosenki Harcerskiej, Patriotycznej i Turystycznej</t>
  </si>
  <si>
    <t>Taniec i piosenki jednoczą</t>
  </si>
  <si>
    <t>Stowarzyszenie Absolwentów, Sympatyków Przyjaciół Szkoły z ukraińskim językiem nauczania "Kałyna" w Bartoszycach</t>
  </si>
  <si>
    <t>Stowarzyszenie Kulturalne Zespół Pieśni i Tańca "Warmia" w Olsztynie</t>
  </si>
  <si>
    <t>XVI Międzynarodowe Olsztyńskie Dni Folkloru "Warmia 2011"</t>
  </si>
  <si>
    <t>Wystawa plastyczna artystek amatorek "Kapelusze mają dusze"</t>
  </si>
  <si>
    <t>Wileńsko-Mazurskimi śladami Jana Bułhaka - plener fotograficzny</t>
  </si>
  <si>
    <t>Fundacja Adsum w Żabim Rogu k/Morąga</t>
  </si>
  <si>
    <t>Z muzyką przez średniowiecze</t>
  </si>
  <si>
    <t>Stowarzyszenie Rozwoju Wsi Bratian</t>
  </si>
  <si>
    <t>Nasi przodkowie Natangowie</t>
  </si>
  <si>
    <t>Produkcja filmu krótkometrażowego o mniejszościach niemieckich na Warmii i Mazurach</t>
  </si>
  <si>
    <t>Byliśmy.Jesteśmy.Będziemy Trwanie polskiej tradycji kulturalnej na Wileńszczyźnie. III Dni Wileńskie na Mazurach</t>
  </si>
  <si>
    <t>Towarzystwo Przyjaciół Muzeum w Szczytnie</t>
  </si>
  <si>
    <t>Krajobraz odziedziczony</t>
  </si>
  <si>
    <t>Stowarzyszenie Integracja poprzez sztukę - spotkajmy się w Dźwierzutach</t>
  </si>
  <si>
    <t>Mapy Prus w oficynach europejskich w XVII-XVIII wieku</t>
  </si>
  <si>
    <t>Polskie Towarzystwo Historyczne Oddział w Olsztynie</t>
  </si>
  <si>
    <t>Kultura Ukraińska z daleka i bliska</t>
  </si>
  <si>
    <t>VII Edycja Międzynarodowej Letniej Szkoły Muzyki Dawnej w Lidzbarku Warmińskim</t>
  </si>
  <si>
    <t>Towarzystwo Muzyczne Medius w Warszawie</t>
  </si>
  <si>
    <t>XI Międzynarodowe Koncerty Muzyki Cerkiewnej</t>
  </si>
  <si>
    <t>III Festiwal Bałtycki</t>
  </si>
  <si>
    <t>Towarzystwo Naukowe Prutheria</t>
  </si>
  <si>
    <t>Letnie Koncerty Muzyki Wokalnej i Kameralnej "Varmia Gaudet et Cantat" Ramsowo 2011</t>
  </si>
  <si>
    <t>Stowarzyszenie Rolniczo-Kulturalno- Oświatowe Teleinfo w Niedźwiedziu</t>
  </si>
  <si>
    <t>Zespół "Mazury" z pasją do kultury</t>
  </si>
  <si>
    <t>Cykl 19 wystaw pt. "ZPAP 100+" z okazji 100 lat Związku Polskich Artystów Plastyków</t>
  </si>
  <si>
    <t>Okręg Olsztyński Związku Polskich Artystów Plastyków</t>
  </si>
  <si>
    <t>Udział Olsztyńskiego Chóru Kameralnego "Collegium Musicum" w Międzynarodowym Konkursie Chóralnym w Hiszpanii</t>
  </si>
  <si>
    <t>Olsztyńskie Towarzystwo Muzyczne</t>
  </si>
  <si>
    <t>Związek Ukraińców w Posce Oddział Mazurski w Olsztynie</t>
  </si>
  <si>
    <t>IV Festiwal Muzyki Alternatywnej</t>
  </si>
  <si>
    <t>XII Festyn Ludowy w Assunach</t>
  </si>
  <si>
    <t>XLI Doroczne Spotkania Twórców, Muzykantów, Śpiewaków oraz ich Przyjaciół</t>
  </si>
  <si>
    <t>IV Ogólnopolski Festiwal Muzyki Alternatywnej w ramach Dobemiastostock Festiwal 2011</t>
  </si>
  <si>
    <t>Stowarzyszenie Druga Strona Ognia w Dobrym Mieście</t>
  </si>
  <si>
    <t>Wystawa fotograficzna "Jak nam się żyło?"</t>
  </si>
  <si>
    <t>Głos Puszczy Rominckiej</t>
  </si>
  <si>
    <t>VII Spotkania Rodzin Śpiewających</t>
  </si>
  <si>
    <t>XX-lecie Zespołu Szkół z Ukraińskim Językiem Nauczania w Górowie Iławeckim</t>
  </si>
  <si>
    <t>Środkowo-Europejskie Centrum Szkolenia Młodzieży w Górowie Iławeckim</t>
  </si>
  <si>
    <t>Nasi Dziennikarze - Twarze mediów regionu 60 lat Stowarzyszenia Dziennikarzy Polskich na Warmii i Mazurach</t>
  </si>
  <si>
    <t>Stowarzyszenie Dziennikarzy Polskich Oddział w Olsztynie</t>
  </si>
  <si>
    <t>Stowarzyszenie Twórców i Orędowników Kultury "Anima" w Szczytnie</t>
  </si>
  <si>
    <t>Szczycieński Festiwal Gitarowy</t>
  </si>
  <si>
    <t>Wystawa lota w lotę</t>
  </si>
  <si>
    <t>Fundacja Teatr Lota w Wydminach</t>
  </si>
  <si>
    <t>III Spotkania Literackie Polsko - Ukraińskie</t>
  </si>
  <si>
    <t>Związek Literatów Polskich Oddział w Olsztynie</t>
  </si>
  <si>
    <t>Kapitalny remont organów w Kościele Ewangelickim w Giżycku</t>
  </si>
  <si>
    <t>Parafia Ewangelicko - Augsburska w Giżycku</t>
  </si>
  <si>
    <t>Parafia Greckokatolicka pw. Podwyższenia Krzyża Świętego w Górowie Iławeckim</t>
  </si>
  <si>
    <t xml:space="preserve">                                    </t>
  </si>
  <si>
    <t>Fundacja "Wspieranie i Promocja Przedsiębiorczości na Warmii, Mazurach i Powiślu"</t>
  </si>
  <si>
    <t xml:space="preserve">Wykonanie planowanych dotacji dla podmiotów niezaliczanych do sektora finansów publicznych udzielanych z budżetu Województwa Warmińsko-Mazurskiego w 2011 roku </t>
  </si>
  <si>
    <t>Plan</t>
  </si>
  <si>
    <t xml:space="preserve">Zadania w zakresie kultury fizycznej 
</t>
  </si>
  <si>
    <t>Kultura fizyczna</t>
  </si>
  <si>
    <t>Pokrycie kosztów poza Pomocą Techniczną związanych z Działaniem 2.5, 2.6, 3.4 ZPORR</t>
  </si>
  <si>
    <t>Pokrycie kosztów związanych z windykacją środków od Beneficjentów w ramach Działania  3.4 ZPORR</t>
  </si>
  <si>
    <t>Fundacja na Rzecz Wspierania Rozwoju Kreatywności oraz Rozwoju Twórczości Dzieci, Młodzieży i Dorosłych "Kreolia - Kraina Kreatywności" w Jerutkach</t>
  </si>
  <si>
    <t>Dofinansowanie projektu "B2N" Bussines to Nature</t>
  </si>
  <si>
    <t>Zamki Gotyckie na szlakach wojsk napoleońskich - wydanie mapy turystycznej</t>
  </si>
  <si>
    <t>Stowarzyszenie Wspólnota Mazurska Stowarzyszenie Współpracy Mazursko-Francuskiej</t>
  </si>
  <si>
    <t>Wolontariat siłą działania Banku Żywności w Olsztynie</t>
  </si>
  <si>
    <t>Regionalny Ośrodek Wspierania inicjatyw Pozarządowych</t>
  </si>
  <si>
    <t>Elbląskie Stowarzyszenie Pomocy Humanitarnej im. Św. Łazarza "Lazarus" w Elblągu</t>
  </si>
  <si>
    <t>Senioriada 2011 - Promocja integracji organizacji pozarządowych</t>
  </si>
  <si>
    <t>Uniwersytet III Wieku i Osób Niepełnosprawnych w Elblągu</t>
  </si>
  <si>
    <t>Szkolenie psychologiczno-pedagogiczne dla wolontariuszy olsztyńskiego oddziału Fundacji Mam Marzenie przygotowujące do kontaktu z dziećmi chorymi</t>
  </si>
  <si>
    <t>Działaj lokalnie</t>
  </si>
  <si>
    <t>Ełckie Stowarzyszenie Aktywnych "Stopa"</t>
  </si>
  <si>
    <t>Organizacja Międzynarodowej Konferencji "Lokalizacje i relacje naturalnych miejsc kultu w regionie Morza Bałtyckiego</t>
  </si>
  <si>
    <t>Ośrodek Współpracy Polsko - Rosyjskiej</t>
  </si>
  <si>
    <t>Koncert Integracyjny orkiestry perkusyjnej w ramach obchodów 20-lecia współpracy Samorządu Województwa Warmińsko-Mazurskiego z Departamentem Cotes d`Armor</t>
  </si>
  <si>
    <t>Związek Żołnierzy Wojska Polskiego</t>
  </si>
  <si>
    <t>Aktywizacja i wyrównywanie szans dzieci przebywających na oddziale hematologiczno- onkologicznym Wojewódzkiego Szpitala Dziecięcego w Olsztynie</t>
  </si>
  <si>
    <t>Profilaktyka Twoją szansą - wygraj z rakiem</t>
  </si>
  <si>
    <t>Zapobieganie przyczynom i następstwom wypadków komunikacyjnych oraz zaistniałych podczas korzystania z wód</t>
  </si>
  <si>
    <t>IV Wojewódzki Turniej Tenisa Stołowego o Puchar Prezesa Stowarzyszenia "Jesteśmy Razem" w Górowie Iławeckim</t>
  </si>
  <si>
    <t>Ocalić od zapomnienia</t>
  </si>
  <si>
    <t>Stowarzyszenie Obywatelskie "Nasza wieś - nasza przyszłość" w Kandytach</t>
  </si>
  <si>
    <t>Związek Ukraińców w Polsce Oddział Mazurski w Giżycku</t>
  </si>
  <si>
    <t>XVI Otwarcie sezonu kulturalnego mniejszości ukraińskiej Warmii i Mazur Srokowo 2011</t>
  </si>
  <si>
    <t>Związek Ukraińców w Polsce Oddział Mazurski w Olsztynie</t>
  </si>
  <si>
    <t>Szlak wsi historycznych północno-wschodnich Mazur - etap I</t>
  </si>
  <si>
    <t>Warmińsko-Mazurska Agencja Rozwoju Regionalnego S.A. w Olsztynie</t>
  </si>
  <si>
    <t>Polskie Towarzystwo Turystyczno Krajoznawcze, Oddział Warmińsko-Mazurski w Olsztynie</t>
  </si>
  <si>
    <t>Opiekun Szkolnego Koła PCK - koordynator pracy młodych wolontariuszy</t>
  </si>
  <si>
    <t>Polski Czerwony Krzyż Warmińsko-Mazurski Zarząd Okręgowy w Olsztynie</t>
  </si>
  <si>
    <t>Polski Związek Niewidomych, Okręg Warmińsko-Mazurski w Olsztynie</t>
  </si>
  <si>
    <t>Oddział Warmińsko-Mazurski Polskiego Towarzystwa Turystyczno - Krajoznawczego w Olsztynie</t>
  </si>
  <si>
    <t>Warmińsko-Mazurski Okręgowy Związek JUDO</t>
  </si>
  <si>
    <t>Profesjonalny urząd administracji samorządowej (PO KL)</t>
  </si>
  <si>
    <t>Olsztyńska Wyższa Szkoła Informatyki i Zarządzania im. Prof. T. Kotarbińskiego w Olsztynie</t>
  </si>
  <si>
    <t>Stowarzyszenie Kulturalne "Viva-Art."</t>
  </si>
  <si>
    <t>Priorytet: upowszechnianie i ochrona praw konsumenta, zlecanie zadań z zakresu towaroznawstwa oraz promocji Międzynarodowej Sieci Miast Cittaslow i Europejskiej Sieci Dziedzictwa Kulinarnego, oraz upowszechnianie i ochrona praw konsumenta</t>
  </si>
  <si>
    <t>Dofinansowanie działań z zakresu organizowania pomocy oraz ratowania życia i mienia osób, które uległy lub są narażone na utratę życia lub zdrowia na wodach województwa warmińsko-mazurskiego</t>
  </si>
  <si>
    <t>Stowarzyszenie Rodzin Katolickich im. Św. Maksymiliana Kolbego w Piszu</t>
  </si>
  <si>
    <t>Zwiększenie skuteczności edukacji i promocji zdrowotnej społeczeństwa województwa warmińsko-mazurskiego, propagowanie zdrowego stylu życia oraz zwiększenie świadomości praw pacjenta</t>
  </si>
  <si>
    <t>Archidiecezja Warmińska Parafia Rzymsko-Katolicka pw. Św. Jerzego w Kętrzynie</t>
  </si>
  <si>
    <t>Dąż do sprawności - VII Spartakiada, sportowo-integracyjne spotkanie warmińsko-mazurskich Amazonek</t>
  </si>
  <si>
    <t>Stowarzyszenie na Rzecz Osób Niepełnosprawnych i Profilaktyki Zdrowia "Jesteśmy Razem" w Górowie Iławeckim</t>
  </si>
  <si>
    <t>Stowarzyszenie Wspomagania Rozwoju Dzieci i Młodzieży Niepełnosprawnej "Dębowe Wzgórze" Szymanowo Ośrodek Szkolno-Wychowawczy w Morągu</t>
  </si>
  <si>
    <t>Wakacje z kropelką - program edukacyjno-profilaktyczny promujących honorowe krwiodawstwo</t>
  </si>
  <si>
    <t>Polski Związek Niewidomych Okręg Warmińsko-Mazurski w Olsztynie</t>
  </si>
  <si>
    <t>Stowarzyszenie MONAR, Warmińsko-Mazurski Oddział Regionalny w Olsztynie</t>
  </si>
  <si>
    <t>Program profilaktyczno-interwencyjny na rzecz prawidłowego funkcjonowania rodzin z problemem uzależnienia od narkotyków</t>
  </si>
  <si>
    <t>Wydanie dwóch numerów Biuletynu dotyczącego XIII Warmińsko-Mazurskich Dni Rodziny</t>
  </si>
  <si>
    <t>Zarząd Główny Polskiego Związku Niewidomych w Warszawie</t>
  </si>
  <si>
    <t>Archidiecezja Warmińska Sanktuarium Świętego Krzyża Parafia Rzymsko-Katolicka Klebark Wielki</t>
  </si>
  <si>
    <t>Uniwersytet Warmińsko-Mazurski</t>
  </si>
  <si>
    <t>Wyrównywanie szans edukacyjnych uczniów z grupy o utrudnionym dostępie do edukacji oraz zmniejszenie różnic w jakości usług edukacyjnych (PO KL)</t>
  </si>
  <si>
    <t>Związek Harcerstwa Polskiego Ośrodek Szkoleniowo-Wypoczynkowy "Perkoz" w Waszecie</t>
  </si>
  <si>
    <t>Warmińsko-Mazurski Oddział Polskiego Związku Chórów i Orkiestr w Olsztynie</t>
  </si>
  <si>
    <t>Towarzystwo Przyjaciół I Mazurskiej Brygady Artylerii im. Gen. J.Bema w Węgorzewie</t>
  </si>
  <si>
    <t>Tworzenie w regionie warmińsko-mazurskim kolekcji sztuki współczesnej o charakterze narodowym - zakup dzieł sztuki</t>
  </si>
  <si>
    <t>Warmińsko-Mazurskie Towarzystwo Zachęty Sztuk Pięknych w Olsztynie</t>
  </si>
  <si>
    <t>III Międzynarodowa Konferencja Naukowa pod hasłem "Zachowanie i przenikanie kultur na pograniczu Mazur, Podlasia i ziem wschodnich"</t>
  </si>
  <si>
    <t xml:space="preserve">Parafia Rzymskokatolicka pw. Św. Tomasza Apostoła w Nowym Mieście Lubawskim </t>
  </si>
  <si>
    <t>Parafia Rzymskokatolicka pw. Matki Boskiej Szkaplerznej w Kalniku</t>
  </si>
  <si>
    <t xml:space="preserve">Naprawa konstrukcyjnych spękań murów XIV-wiecznego kościoła w Gutkowie </t>
  </si>
  <si>
    <t>Parafia Rzymskokatolicka pw. Św. Wawrzyńca w Olsztynie</t>
  </si>
  <si>
    <t>Parafia Rzymskokatolicka pw. Św. Rocha i Św. Mikołaja w Bażynach</t>
  </si>
  <si>
    <t>Konserwacja ołtarza głównego z 1714 r. w kościele pw. Nawiedzenia NMP w Świętej Lipce - II etap prac</t>
  </si>
  <si>
    <t>Rewitalizacja więźby dzwonnej cerkwi greckokatolickiej pw. Podwyższenia Krzyża Św. w Górowie Iławeckim</t>
  </si>
  <si>
    <t>Konserwacja barokowego ołtarza głównego koronacji Najświętszej Maryi Panny w kościele pw. Św. Marii Magdaleny w Kurzętniku</t>
  </si>
  <si>
    <t xml:space="preserve">X Międzynarodowe Mistrzostwa Polski Żeglarstwa </t>
  </si>
  <si>
    <t>Aeroklub Warmińsko-Mazurski w Olsztynie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</si>
</sst>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9" tint="0.59999389629810485"/>
      <name val="Times New Roman"/>
      <family val="1"/>
      <charset val="238"/>
    </font>
    <font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 wrapText="1"/>
    </xf>
    <xf numFmtId="3" fontId="5" fillId="2" borderId="3" xfId="0" applyNumberFormat="1" applyFont="1" applyFill="1" applyBorder="1" applyAlignment="1">
      <alignment horizontal="right" vertical="center"/>
    </xf>
    <xf numFmtId="3" fontId="5" fillId="2" borderId="3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/>
    </xf>
    <xf numFmtId="3" fontId="1" fillId="2" borderId="7" xfId="0" applyNumberFormat="1" applyFont="1" applyFill="1" applyBorder="1" applyAlignment="1">
      <alignment vertical="center" wrapText="1"/>
    </xf>
    <xf numFmtId="3" fontId="1" fillId="2" borderId="8" xfId="0" applyNumberFormat="1" applyFont="1" applyFill="1" applyBorder="1" applyAlignment="1">
      <alignment horizontal="right" vertical="center"/>
    </xf>
    <xf numFmtId="3" fontId="1" fillId="2" borderId="8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3" fontId="1" fillId="2" borderId="0" xfId="0" applyNumberFormat="1" applyFont="1" applyFill="1"/>
    <xf numFmtId="3" fontId="1" fillId="2" borderId="14" xfId="0" applyNumberFormat="1" applyFont="1" applyFill="1" applyBorder="1" applyAlignment="1">
      <alignment vertical="center" wrapText="1"/>
    </xf>
    <xf numFmtId="3" fontId="1" fillId="2" borderId="11" xfId="0" applyNumberFormat="1" applyFont="1" applyFill="1" applyBorder="1" applyAlignment="1">
      <alignment horizontal="right" vertical="center"/>
    </xf>
    <xf numFmtId="3" fontId="1" fillId="2" borderId="11" xfId="0" applyNumberFormat="1" applyFont="1" applyFill="1" applyBorder="1" applyAlignment="1">
      <alignment vertical="center"/>
    </xf>
    <xf numFmtId="0" fontId="1" fillId="2" borderId="1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 vertical="top"/>
    </xf>
    <xf numFmtId="3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3" fontId="1" fillId="2" borderId="0" xfId="0" applyNumberFormat="1" applyFont="1" applyFill="1" applyBorder="1"/>
    <xf numFmtId="0" fontId="1" fillId="2" borderId="0" xfId="0" applyFont="1" applyFill="1" applyBorder="1"/>
    <xf numFmtId="0" fontId="1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3" fontId="5" fillId="2" borderId="3" xfId="0" applyNumberFormat="1" applyFont="1" applyFill="1" applyBorder="1" applyAlignment="1">
      <alignment horizontal="right" vertical="top"/>
    </xf>
    <xf numFmtId="3" fontId="5" fillId="2" borderId="3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/>
    </xf>
    <xf numFmtId="3" fontId="8" fillId="2" borderId="0" xfId="0" applyNumberFormat="1" applyFont="1" applyFill="1" applyBorder="1"/>
    <xf numFmtId="0" fontId="8" fillId="2" borderId="0" xfId="0" applyFont="1" applyFill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3" fontId="1" fillId="2" borderId="8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top"/>
    </xf>
    <xf numFmtId="3" fontId="1" fillId="2" borderId="19" xfId="0" applyNumberFormat="1" applyFont="1" applyFill="1" applyBorder="1" applyAlignment="1">
      <alignment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9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3" fontId="1" fillId="2" borderId="6" xfId="0" applyNumberFormat="1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right" vertical="center"/>
    </xf>
    <xf numFmtId="3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top"/>
    </xf>
    <xf numFmtId="3" fontId="4" fillId="2" borderId="0" xfId="0" applyNumberFormat="1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8" fillId="2" borderId="0" xfId="0" applyFont="1" applyFill="1"/>
    <xf numFmtId="3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10" fillId="2" borderId="2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 wrapText="1"/>
    </xf>
    <xf numFmtId="3" fontId="1" fillId="2" borderId="8" xfId="0" applyNumberFormat="1" applyFont="1" applyFill="1" applyBorder="1" applyAlignment="1">
      <alignment horizontal="right" vertical="top"/>
    </xf>
    <xf numFmtId="3" fontId="1" fillId="2" borderId="8" xfId="0" applyNumberFormat="1" applyFont="1" applyFill="1" applyBorder="1" applyAlignment="1">
      <alignment vertical="top"/>
    </xf>
    <xf numFmtId="3" fontId="10" fillId="2" borderId="0" xfId="0" applyNumberFormat="1" applyFont="1" applyFill="1" applyAlignment="1">
      <alignment vertical="top"/>
    </xf>
    <xf numFmtId="0" fontId="1" fillId="2" borderId="14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center" vertical="top"/>
    </xf>
    <xf numFmtId="0" fontId="1" fillId="4" borderId="11" xfId="0" applyFont="1" applyFill="1" applyBorder="1" applyAlignment="1">
      <alignment vertical="center" wrapText="1"/>
    </xf>
    <xf numFmtId="3" fontId="1" fillId="4" borderId="11" xfId="0" applyNumberFormat="1" applyFont="1" applyFill="1" applyBorder="1" applyAlignment="1">
      <alignment horizontal="right" vertical="center"/>
    </xf>
    <xf numFmtId="3" fontId="1" fillId="4" borderId="11" xfId="0" applyNumberFormat="1" applyFont="1" applyFill="1" applyBorder="1" applyAlignment="1">
      <alignment vertical="center"/>
    </xf>
    <xf numFmtId="0" fontId="1" fillId="4" borderId="0" xfId="0" applyFont="1" applyFill="1"/>
    <xf numFmtId="3" fontId="10" fillId="4" borderId="0" xfId="0" applyNumberFormat="1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10" fillId="2" borderId="9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3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3" fontId="8" fillId="2" borderId="0" xfId="0" applyNumberFormat="1" applyFont="1" applyFill="1" applyAlignment="1">
      <alignment horizontal="left" vertical="center"/>
    </xf>
    <xf numFmtId="0" fontId="1" fillId="2" borderId="0" xfId="0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49" fontId="1" fillId="3" borderId="14" xfId="0" applyNumberFormat="1" applyFont="1" applyFill="1" applyBorder="1" applyAlignment="1">
      <alignment horizontal="left" vertical="center" wrapText="1"/>
    </xf>
    <xf numFmtId="3" fontId="1" fillId="2" borderId="11" xfId="0" applyNumberFormat="1" applyFont="1" applyFill="1" applyBorder="1" applyAlignment="1">
      <alignment horizontal="right"/>
    </xf>
    <xf numFmtId="3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vertical="center" wrapText="1"/>
    </xf>
    <xf numFmtId="3" fontId="1" fillId="2" borderId="9" xfId="0" applyNumberFormat="1" applyFont="1" applyFill="1" applyBorder="1" applyAlignment="1">
      <alignment horizontal="right"/>
    </xf>
    <xf numFmtId="3" fontId="1" fillId="2" borderId="9" xfId="0" applyNumberFormat="1" applyFont="1" applyFill="1" applyBorder="1" applyAlignment="1">
      <alignment vertical="center"/>
    </xf>
    <xf numFmtId="49" fontId="1" fillId="3" borderId="8" xfId="0" applyNumberFormat="1" applyFont="1" applyFill="1" applyBorder="1" applyAlignment="1">
      <alignment horizontal="left" vertical="center" wrapText="1"/>
    </xf>
    <xf numFmtId="3" fontId="1" fillId="2" borderId="8" xfId="0" applyNumberFormat="1" applyFont="1" applyFill="1" applyBorder="1" applyAlignment="1">
      <alignment horizontal="left" vertical="center" wrapText="1"/>
    </xf>
    <xf numFmtId="3" fontId="1" fillId="2" borderId="19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3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1" fillId="2" borderId="6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8" fillId="2" borderId="0" xfId="0" applyFont="1" applyFill="1" applyAlignment="1">
      <alignment vertical="center"/>
    </xf>
    <xf numFmtId="3" fontId="11" fillId="2" borderId="8" xfId="0" applyNumberFormat="1" applyFont="1" applyFill="1" applyBorder="1" applyAlignment="1">
      <alignment horizontal="right" vertical="center" wrapText="1"/>
    </xf>
    <xf numFmtId="3" fontId="11" fillId="2" borderId="11" xfId="0" applyNumberFormat="1" applyFont="1" applyFill="1" applyBorder="1" applyAlignment="1">
      <alignment horizontal="right" vertical="center" wrapText="1"/>
    </xf>
    <xf numFmtId="3" fontId="1" fillId="2" borderId="11" xfId="0" applyNumberFormat="1" applyFont="1" applyFill="1" applyBorder="1" applyAlignment="1">
      <alignment vertical="center" wrapText="1"/>
    </xf>
    <xf numFmtId="3" fontId="11" fillId="2" borderId="19" xfId="0" applyNumberFormat="1" applyFont="1" applyFill="1" applyBorder="1" applyAlignment="1">
      <alignment horizontal="right" vertical="center" wrapText="1"/>
    </xf>
    <xf numFmtId="3" fontId="11" fillId="2" borderId="17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5" fillId="2" borderId="21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vertical="center" wrapText="1"/>
    </xf>
    <xf numFmtId="3" fontId="10" fillId="2" borderId="9" xfId="0" applyNumberFormat="1" applyFont="1" applyFill="1" applyBorder="1" applyAlignment="1">
      <alignment horizontal="right" vertical="center"/>
    </xf>
    <xf numFmtId="3" fontId="10" fillId="2" borderId="20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3" fontId="11" fillId="2" borderId="8" xfId="0" applyNumberFormat="1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 wrapText="1"/>
    </xf>
    <xf numFmtId="3" fontId="11" fillId="4" borderId="11" xfId="0" applyNumberFormat="1" applyFont="1" applyFill="1" applyBorder="1" applyAlignment="1">
      <alignment vertical="center" wrapText="1"/>
    </xf>
    <xf numFmtId="3" fontId="1" fillId="4" borderId="11" xfId="0" applyNumberFormat="1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3" fontId="1" fillId="4" borderId="0" xfId="0" applyNumberFormat="1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3" fontId="11" fillId="2" borderId="19" xfId="0" applyNumberFormat="1" applyFont="1" applyFill="1" applyBorder="1" applyAlignment="1">
      <alignment vertical="center" wrapText="1"/>
    </xf>
    <xf numFmtId="3" fontId="11" fillId="2" borderId="8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vertical="center"/>
    </xf>
    <xf numFmtId="0" fontId="7" fillId="2" borderId="6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3" fontId="12" fillId="2" borderId="0" xfId="0" applyNumberFormat="1" applyFont="1" applyFill="1" applyAlignment="1">
      <alignment vertical="center" wrapText="1"/>
    </xf>
    <xf numFmtId="0" fontId="1" fillId="2" borderId="14" xfId="0" applyFont="1" applyFill="1" applyBorder="1" applyAlignment="1">
      <alignment horizontal="left" vertical="center" wrapText="1"/>
    </xf>
    <xf numFmtId="3" fontId="1" fillId="2" borderId="0" xfId="0" applyNumberFormat="1" applyFont="1" applyFill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3" fontId="1" fillId="2" borderId="11" xfId="0" applyNumberFormat="1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top"/>
    </xf>
    <xf numFmtId="0" fontId="13" fillId="2" borderId="0" xfId="0" applyFont="1" applyFill="1" applyAlignment="1">
      <alignment vertical="top"/>
    </xf>
    <xf numFmtId="0" fontId="13" fillId="2" borderId="2" xfId="0" applyFont="1" applyFill="1" applyBorder="1" applyAlignment="1">
      <alignment horizontal="center" vertical="top"/>
    </xf>
    <xf numFmtId="3" fontId="13" fillId="2" borderId="0" xfId="0" applyNumberFormat="1" applyFont="1" applyFill="1" applyAlignment="1">
      <alignment vertical="top"/>
    </xf>
    <xf numFmtId="0" fontId="1" fillId="2" borderId="18" xfId="0" applyFont="1" applyFill="1" applyBorder="1" applyAlignment="1">
      <alignment vertical="top" wrapText="1"/>
    </xf>
    <xf numFmtId="3" fontId="1" fillId="2" borderId="19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3" fontId="11" fillId="2" borderId="9" xfId="0" applyNumberFormat="1" applyFont="1" applyFill="1" applyBorder="1" applyAlignment="1">
      <alignment vertical="center" wrapText="1"/>
    </xf>
    <xf numFmtId="3" fontId="1" fillId="2" borderId="9" xfId="0" applyNumberFormat="1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vertical="center" wrapText="1"/>
    </xf>
    <xf numFmtId="3" fontId="11" fillId="2" borderId="17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 applyProtection="1">
      <alignment vertical="center"/>
      <protection locked="0"/>
    </xf>
    <xf numFmtId="0" fontId="3" fillId="2" borderId="9" xfId="0" applyFont="1" applyFill="1" applyBorder="1" applyAlignment="1">
      <alignment vertical="center" wrapText="1"/>
    </xf>
    <xf numFmtId="0" fontId="3" fillId="2" borderId="0" xfId="0" applyFont="1" applyFill="1"/>
    <xf numFmtId="3" fontId="3" fillId="2" borderId="0" xfId="0" applyNumberFormat="1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3"/>
  <sheetViews>
    <sheetView tabSelected="1" view="pageBreakPreview" zoomScaleNormal="75" zoomScaleSheetLayoutView="100" workbookViewId="0">
      <selection activeCell="H3" sqref="H3"/>
    </sheetView>
  </sheetViews>
  <sheetFormatPr defaultRowHeight="12.75"/>
  <cols>
    <col min="1" max="1" width="4.42578125" style="1" customWidth="1"/>
    <col min="2" max="2" width="6" style="1" customWidth="1"/>
    <col min="3" max="3" width="39.140625" style="2" customWidth="1"/>
    <col min="4" max="5" width="11.7109375" style="1" customWidth="1"/>
    <col min="6" max="6" width="32.5703125" style="221" customWidth="1"/>
    <col min="7" max="7" width="9.7109375" style="1" bestFit="1" customWidth="1"/>
    <col min="8" max="8" width="11.42578125" style="1" bestFit="1" customWidth="1"/>
    <col min="9" max="16384" width="9.140625" style="1"/>
  </cols>
  <sheetData>
    <row r="1" spans="1:11">
      <c r="F1" s="3" t="s">
        <v>148</v>
      </c>
    </row>
    <row r="3" spans="1:11" s="6" customFormat="1" ht="56.25" customHeight="1">
      <c r="A3" s="4" t="s">
        <v>526</v>
      </c>
      <c r="B3" s="4"/>
      <c r="C3" s="4"/>
      <c r="D3" s="4"/>
      <c r="E3" s="4"/>
      <c r="F3" s="4"/>
      <c r="G3" s="5"/>
    </row>
    <row r="4" spans="1:11" ht="15.75" customHeight="1">
      <c r="D4" s="7"/>
      <c r="E4" s="7"/>
      <c r="F4" s="8" t="s">
        <v>70</v>
      </c>
    </row>
    <row r="5" spans="1:11" s="13" customFormat="1" ht="30.75" customHeight="1">
      <c r="A5" s="9" t="s">
        <v>84</v>
      </c>
      <c r="B5" s="9" t="s">
        <v>85</v>
      </c>
      <c r="C5" s="10" t="s">
        <v>88</v>
      </c>
      <c r="D5" s="11" t="s">
        <v>527</v>
      </c>
      <c r="E5" s="11" t="s">
        <v>86</v>
      </c>
      <c r="F5" s="12" t="s">
        <v>87</v>
      </c>
    </row>
    <row r="6" spans="1:11" s="13" customFormat="1" ht="7.5" customHeight="1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5">
        <v>6</v>
      </c>
    </row>
    <row r="7" spans="1:11" s="22" customFormat="1" ht="15" customHeight="1">
      <c r="A7" s="16" t="s">
        <v>72</v>
      </c>
      <c r="B7" s="17"/>
      <c r="C7" s="18" t="s">
        <v>73</v>
      </c>
      <c r="D7" s="19">
        <f>SUM(D8)</f>
        <v>50000</v>
      </c>
      <c r="E7" s="20">
        <f>SUM(E8)</f>
        <v>49904</v>
      </c>
      <c r="F7" s="21"/>
    </row>
    <row r="8" spans="1:11" s="29" customFormat="1" ht="16.5" customHeight="1">
      <c r="A8" s="23"/>
      <c r="B8" s="24" t="s">
        <v>74</v>
      </c>
      <c r="C8" s="25" t="s">
        <v>76</v>
      </c>
      <c r="D8" s="26">
        <v>50000</v>
      </c>
      <c r="E8" s="27">
        <f>SUM(E9:E17)</f>
        <v>49904</v>
      </c>
      <c r="F8" s="28"/>
      <c r="H8" s="30"/>
    </row>
    <row r="9" spans="1:11" ht="51">
      <c r="A9" s="31"/>
      <c r="B9" s="32"/>
      <c r="C9" s="33" t="s">
        <v>152</v>
      </c>
      <c r="D9" s="34"/>
      <c r="E9" s="35">
        <v>7000</v>
      </c>
      <c r="F9" s="36" t="s">
        <v>532</v>
      </c>
      <c r="H9" s="37"/>
    </row>
    <row r="10" spans="1:11" ht="25.5">
      <c r="A10" s="31"/>
      <c r="B10" s="32"/>
      <c r="C10" s="38" t="s">
        <v>154</v>
      </c>
      <c r="D10" s="39"/>
      <c r="E10" s="40">
        <v>8500</v>
      </c>
      <c r="F10" s="41" t="s">
        <v>153</v>
      </c>
      <c r="H10" s="37"/>
    </row>
    <row r="11" spans="1:11">
      <c r="A11" s="31"/>
      <c r="B11" s="32"/>
      <c r="C11" s="38" t="s">
        <v>156</v>
      </c>
      <c r="D11" s="39"/>
      <c r="E11" s="40">
        <v>5000</v>
      </c>
      <c r="F11" s="41" t="s">
        <v>155</v>
      </c>
      <c r="H11" s="37"/>
    </row>
    <row r="12" spans="1:11">
      <c r="A12" s="31"/>
      <c r="B12" s="32"/>
      <c r="C12" s="38" t="s">
        <v>157</v>
      </c>
      <c r="D12" s="39"/>
      <c r="E12" s="40">
        <v>5000</v>
      </c>
      <c r="F12" s="41" t="s">
        <v>155</v>
      </c>
      <c r="H12" s="37"/>
    </row>
    <row r="13" spans="1:11" ht="25.5">
      <c r="A13" s="31"/>
      <c r="B13" s="32"/>
      <c r="C13" s="38" t="s">
        <v>158</v>
      </c>
      <c r="D13" s="39"/>
      <c r="E13" s="40">
        <v>5000</v>
      </c>
      <c r="F13" s="41" t="s">
        <v>103</v>
      </c>
      <c r="H13" s="37"/>
    </row>
    <row r="14" spans="1:11" ht="25.5">
      <c r="A14" s="31"/>
      <c r="B14" s="32"/>
      <c r="C14" s="38" t="s">
        <v>557</v>
      </c>
      <c r="D14" s="39"/>
      <c r="E14" s="40">
        <v>7000</v>
      </c>
      <c r="F14" s="41" t="s">
        <v>159</v>
      </c>
      <c r="H14" s="37"/>
      <c r="K14" s="1" t="s">
        <v>524</v>
      </c>
    </row>
    <row r="15" spans="1:11" ht="25.5">
      <c r="A15" s="31"/>
      <c r="B15" s="32"/>
      <c r="C15" s="38" t="s">
        <v>161</v>
      </c>
      <c r="D15" s="39"/>
      <c r="E15" s="40">
        <v>3404</v>
      </c>
      <c r="F15" s="41" t="s">
        <v>160</v>
      </c>
      <c r="H15" s="37"/>
    </row>
    <row r="16" spans="1:11" ht="25.5">
      <c r="A16" s="31"/>
      <c r="B16" s="32"/>
      <c r="C16" s="38" t="s">
        <v>163</v>
      </c>
      <c r="D16" s="39"/>
      <c r="E16" s="40">
        <v>1000</v>
      </c>
      <c r="F16" s="41" t="s">
        <v>162</v>
      </c>
      <c r="H16" s="37"/>
    </row>
    <row r="17" spans="1:8" ht="25.5">
      <c r="A17" s="31"/>
      <c r="B17" s="32"/>
      <c r="C17" s="38" t="s">
        <v>165</v>
      </c>
      <c r="D17" s="39"/>
      <c r="E17" s="40">
        <v>8000</v>
      </c>
      <c r="F17" s="41" t="s">
        <v>164</v>
      </c>
      <c r="H17" s="37"/>
    </row>
    <row r="18" spans="1:8" s="49" customFormat="1" ht="21" customHeight="1">
      <c r="A18" s="42">
        <v>150</v>
      </c>
      <c r="B18" s="43"/>
      <c r="C18" s="44" t="s">
        <v>149</v>
      </c>
      <c r="D18" s="45">
        <f>SUM(D19)</f>
        <v>389000</v>
      </c>
      <c r="E18" s="45">
        <f>SUM(E19)</f>
        <v>374349</v>
      </c>
      <c r="F18" s="46"/>
      <c r="G18" s="47"/>
      <c r="H18" s="48"/>
    </row>
    <row r="19" spans="1:8" s="58" customFormat="1" ht="17.25" customHeight="1">
      <c r="A19" s="50"/>
      <c r="B19" s="51">
        <v>15011</v>
      </c>
      <c r="C19" s="52" t="s">
        <v>150</v>
      </c>
      <c r="D19" s="53">
        <v>389000</v>
      </c>
      <c r="E19" s="54">
        <f>SUM(E20:E21)</f>
        <v>374349</v>
      </c>
      <c r="F19" s="55"/>
      <c r="G19" s="56"/>
      <c r="H19" s="57"/>
    </row>
    <row r="20" spans="1:8" s="49" customFormat="1" ht="25.5">
      <c r="A20" s="59"/>
      <c r="B20" s="60"/>
      <c r="C20" s="61" t="s">
        <v>530</v>
      </c>
      <c r="D20" s="34"/>
      <c r="E20" s="35">
        <v>373999</v>
      </c>
      <c r="F20" s="62" t="s">
        <v>558</v>
      </c>
      <c r="G20" s="47"/>
      <c r="H20" s="48"/>
    </row>
    <row r="21" spans="1:8" s="49" customFormat="1" ht="38.25">
      <c r="A21" s="63"/>
      <c r="B21" s="64"/>
      <c r="C21" s="65" t="s">
        <v>531</v>
      </c>
      <c r="D21" s="66"/>
      <c r="E21" s="67">
        <v>350</v>
      </c>
      <c r="F21" s="68" t="s">
        <v>558</v>
      </c>
      <c r="G21" s="47"/>
      <c r="H21" s="48"/>
    </row>
    <row r="22" spans="1:8" s="49" customFormat="1">
      <c r="A22" s="42">
        <v>600</v>
      </c>
      <c r="B22" s="43"/>
      <c r="C22" s="44" t="s">
        <v>436</v>
      </c>
      <c r="D22" s="45">
        <f>SUM(D23)</f>
        <v>30968748</v>
      </c>
      <c r="E22" s="45">
        <f>SUM(E23)</f>
        <v>30968364</v>
      </c>
      <c r="F22" s="62"/>
      <c r="G22" s="47"/>
      <c r="H22" s="48"/>
    </row>
    <row r="23" spans="1:8" s="58" customFormat="1" ht="16.5" customHeight="1">
      <c r="A23" s="69"/>
      <c r="B23" s="70">
        <v>60003</v>
      </c>
      <c r="C23" s="52" t="s">
        <v>437</v>
      </c>
      <c r="D23" s="53">
        <v>30968748</v>
      </c>
      <c r="E23" s="54">
        <f>SUM(E24)</f>
        <v>30968364</v>
      </c>
      <c r="F23" s="55"/>
      <c r="G23" s="56"/>
      <c r="H23" s="57"/>
    </row>
    <row r="24" spans="1:8" s="49" customFormat="1" ht="38.25">
      <c r="A24" s="31"/>
      <c r="B24" s="32"/>
      <c r="C24" s="71" t="s">
        <v>438</v>
      </c>
      <c r="D24" s="72"/>
      <c r="E24" s="73">
        <v>30968364</v>
      </c>
      <c r="F24" s="74" t="s">
        <v>439</v>
      </c>
      <c r="G24" s="47"/>
      <c r="H24" s="48"/>
    </row>
    <row r="25" spans="1:8" s="22" customFormat="1" ht="15" customHeight="1">
      <c r="A25" s="75">
        <v>630</v>
      </c>
      <c r="B25" s="75"/>
      <c r="C25" s="76" t="s">
        <v>71</v>
      </c>
      <c r="D25" s="45">
        <f>SUM(D26)</f>
        <v>235000</v>
      </c>
      <c r="E25" s="45">
        <f>SUM(E26)</f>
        <v>214718</v>
      </c>
      <c r="F25" s="77"/>
      <c r="G25" s="78"/>
      <c r="H25" s="79"/>
    </row>
    <row r="26" spans="1:8" s="83" customFormat="1" ht="18" customHeight="1">
      <c r="A26" s="80"/>
      <c r="B26" s="70">
        <v>63003</v>
      </c>
      <c r="C26" s="52" t="s">
        <v>89</v>
      </c>
      <c r="D26" s="53">
        <v>235000</v>
      </c>
      <c r="E26" s="54">
        <f>SUM(E27:E42)</f>
        <v>214718</v>
      </c>
      <c r="F26" s="28"/>
      <c r="G26" s="81"/>
      <c r="H26" s="82"/>
    </row>
    <row r="27" spans="1:8" s="78" customFormat="1" ht="25.5">
      <c r="A27" s="84"/>
      <c r="B27" s="85"/>
      <c r="C27" s="86" t="s">
        <v>533</v>
      </c>
      <c r="D27" s="87"/>
      <c r="E27" s="88">
        <v>20902</v>
      </c>
      <c r="F27" s="36" t="s">
        <v>558</v>
      </c>
      <c r="G27" s="1"/>
      <c r="H27" s="89"/>
    </row>
    <row r="28" spans="1:8" s="78" customFormat="1" ht="25.5">
      <c r="A28" s="84"/>
      <c r="B28" s="85"/>
      <c r="C28" s="90" t="s">
        <v>167</v>
      </c>
      <c r="D28" s="39"/>
      <c r="E28" s="40">
        <v>14300</v>
      </c>
      <c r="F28" s="41" t="s">
        <v>166</v>
      </c>
      <c r="G28" s="1"/>
      <c r="H28" s="89"/>
    </row>
    <row r="29" spans="1:8" s="78" customFormat="1" ht="17.25" customHeight="1">
      <c r="A29" s="84"/>
      <c r="B29" s="85"/>
      <c r="C29" s="41" t="s">
        <v>168</v>
      </c>
      <c r="D29" s="39"/>
      <c r="E29" s="40">
        <v>2000</v>
      </c>
      <c r="F29" s="41" t="s">
        <v>96</v>
      </c>
      <c r="G29" s="1"/>
      <c r="H29" s="89"/>
    </row>
    <row r="30" spans="1:8" s="78" customFormat="1" ht="38.25">
      <c r="A30" s="84"/>
      <c r="B30" s="85"/>
      <c r="C30" s="90" t="s">
        <v>169</v>
      </c>
      <c r="D30" s="39"/>
      <c r="E30" s="40">
        <v>35000</v>
      </c>
      <c r="F30" s="41" t="s">
        <v>66</v>
      </c>
      <c r="G30" s="1"/>
      <c r="H30" s="89"/>
    </row>
    <row r="31" spans="1:8" s="78" customFormat="1" ht="38.25">
      <c r="A31" s="84"/>
      <c r="B31" s="85"/>
      <c r="C31" s="41" t="s">
        <v>170</v>
      </c>
      <c r="D31" s="39"/>
      <c r="E31" s="40">
        <v>9000</v>
      </c>
      <c r="F31" s="41" t="s">
        <v>14</v>
      </c>
      <c r="G31" s="1"/>
      <c r="H31" s="89"/>
    </row>
    <row r="32" spans="1:8" s="98" customFormat="1" ht="25.5">
      <c r="A32" s="91"/>
      <c r="B32" s="92"/>
      <c r="C32" s="93" t="s">
        <v>599</v>
      </c>
      <c r="D32" s="94"/>
      <c r="E32" s="95">
        <v>9000</v>
      </c>
      <c r="F32" s="93" t="s">
        <v>171</v>
      </c>
      <c r="G32" s="96"/>
      <c r="H32" s="97"/>
    </row>
    <row r="33" spans="1:12" s="78" customFormat="1" ht="38.25">
      <c r="A33" s="84"/>
      <c r="B33" s="85"/>
      <c r="C33" s="41" t="s">
        <v>172</v>
      </c>
      <c r="D33" s="39"/>
      <c r="E33" s="40">
        <v>17000</v>
      </c>
      <c r="F33" s="41" t="s">
        <v>559</v>
      </c>
      <c r="G33" s="1"/>
      <c r="H33" s="89"/>
    </row>
    <row r="34" spans="1:12" s="78" customFormat="1" ht="17.25" customHeight="1">
      <c r="A34" s="99"/>
      <c r="B34" s="100"/>
      <c r="C34" s="68" t="s">
        <v>174</v>
      </c>
      <c r="D34" s="66"/>
      <c r="E34" s="67">
        <v>15688</v>
      </c>
      <c r="F34" s="68" t="s">
        <v>173</v>
      </c>
      <c r="G34" s="1"/>
      <c r="H34" s="89"/>
    </row>
    <row r="35" spans="1:12" s="78" customFormat="1" ht="38.25">
      <c r="A35" s="84"/>
      <c r="B35" s="85"/>
      <c r="C35" s="36" t="s">
        <v>175</v>
      </c>
      <c r="D35" s="34"/>
      <c r="E35" s="35">
        <v>18000</v>
      </c>
      <c r="F35" s="36" t="s">
        <v>106</v>
      </c>
      <c r="G35" s="1"/>
      <c r="H35" s="89"/>
    </row>
    <row r="36" spans="1:12" s="78" customFormat="1" ht="25.5">
      <c r="A36" s="84"/>
      <c r="B36" s="85"/>
      <c r="C36" s="36" t="s">
        <v>176</v>
      </c>
      <c r="D36" s="34"/>
      <c r="E36" s="35">
        <v>14828</v>
      </c>
      <c r="F36" s="36" t="s">
        <v>173</v>
      </c>
      <c r="G36" s="1"/>
      <c r="H36" s="89"/>
    </row>
    <row r="37" spans="1:12" s="78" customFormat="1" ht="25.5">
      <c r="A37" s="84"/>
      <c r="B37" s="85"/>
      <c r="C37" s="41" t="s">
        <v>178</v>
      </c>
      <c r="D37" s="39"/>
      <c r="E37" s="40">
        <v>4000</v>
      </c>
      <c r="F37" s="41" t="s">
        <v>177</v>
      </c>
      <c r="G37" s="1"/>
      <c r="H37" s="89"/>
    </row>
    <row r="38" spans="1:12" s="78" customFormat="1" ht="38.25">
      <c r="A38" s="84"/>
      <c r="B38" s="85"/>
      <c r="C38" s="41" t="s">
        <v>179</v>
      </c>
      <c r="D38" s="39"/>
      <c r="E38" s="40">
        <v>10000</v>
      </c>
      <c r="F38" s="41" t="s">
        <v>67</v>
      </c>
      <c r="G38" s="1"/>
      <c r="H38" s="89"/>
    </row>
    <row r="39" spans="1:12" s="78" customFormat="1" ht="26.25" customHeight="1">
      <c r="A39" s="84"/>
      <c r="B39" s="85"/>
      <c r="C39" s="41" t="s">
        <v>534</v>
      </c>
      <c r="D39" s="39"/>
      <c r="E39" s="40">
        <v>4000</v>
      </c>
      <c r="F39" s="41" t="s">
        <v>180</v>
      </c>
      <c r="G39" s="1"/>
      <c r="H39" s="89"/>
    </row>
    <row r="40" spans="1:12" s="78" customFormat="1" ht="26.25" customHeight="1">
      <c r="A40" s="84"/>
      <c r="B40" s="85"/>
      <c r="C40" s="41" t="s">
        <v>181</v>
      </c>
      <c r="D40" s="39"/>
      <c r="E40" s="40">
        <v>10000</v>
      </c>
      <c r="F40" s="41" t="s">
        <v>133</v>
      </c>
      <c r="G40" s="1"/>
      <c r="H40" s="89"/>
    </row>
    <row r="41" spans="1:12" s="78" customFormat="1" ht="38.25">
      <c r="A41" s="84"/>
      <c r="B41" s="85"/>
      <c r="C41" s="41" t="s">
        <v>182</v>
      </c>
      <c r="D41" s="39"/>
      <c r="E41" s="40">
        <v>10000</v>
      </c>
      <c r="F41" s="41" t="s">
        <v>106</v>
      </c>
      <c r="G41" s="1"/>
      <c r="H41" s="89"/>
    </row>
    <row r="42" spans="1:12" ht="33" customHeight="1">
      <c r="A42" s="63"/>
      <c r="B42" s="101"/>
      <c r="C42" s="102" t="s">
        <v>107</v>
      </c>
      <c r="D42" s="66"/>
      <c r="E42" s="67">
        <v>21000</v>
      </c>
      <c r="F42" s="68" t="s">
        <v>108</v>
      </c>
      <c r="G42" s="22"/>
      <c r="H42" s="37"/>
      <c r="L42" s="1" t="s">
        <v>34</v>
      </c>
    </row>
    <row r="43" spans="1:12" s="22" customFormat="1" ht="15" customHeight="1">
      <c r="A43" s="103">
        <v>750</v>
      </c>
      <c r="B43" s="104"/>
      <c r="C43" s="18" t="s">
        <v>75</v>
      </c>
      <c r="D43" s="105">
        <f>SUM(D44+D74+D78)</f>
        <v>2095397</v>
      </c>
      <c r="E43" s="105">
        <f>SUM(E44+E74+E78)</f>
        <v>1114357</v>
      </c>
      <c r="F43" s="106"/>
      <c r="G43" s="107"/>
      <c r="H43" s="79"/>
    </row>
    <row r="44" spans="1:12" s="29" customFormat="1" ht="16.5" customHeight="1">
      <c r="A44" s="23"/>
      <c r="B44" s="108">
        <v>75018</v>
      </c>
      <c r="C44" s="109" t="s">
        <v>90</v>
      </c>
      <c r="D44" s="26">
        <v>195000</v>
      </c>
      <c r="E44" s="27">
        <f>SUM(E45:E73)</f>
        <v>180981</v>
      </c>
      <c r="F44" s="28"/>
      <c r="H44" s="30"/>
    </row>
    <row r="45" spans="1:12" s="113" customFormat="1" ht="27.75" customHeight="1">
      <c r="A45" s="110"/>
      <c r="B45" s="111"/>
      <c r="C45" s="112" t="s">
        <v>353</v>
      </c>
      <c r="D45" s="34"/>
      <c r="E45" s="35">
        <v>4994</v>
      </c>
      <c r="F45" s="36" t="s">
        <v>68</v>
      </c>
      <c r="H45" s="114"/>
    </row>
    <row r="46" spans="1:12" s="113" customFormat="1" ht="38.25">
      <c r="A46" s="110"/>
      <c r="B46" s="111"/>
      <c r="C46" s="90" t="s">
        <v>348</v>
      </c>
      <c r="D46" s="39"/>
      <c r="E46" s="40">
        <v>5194</v>
      </c>
      <c r="F46" s="41" t="s">
        <v>347</v>
      </c>
      <c r="H46" s="114"/>
      <c r="I46" s="115"/>
      <c r="J46" s="115"/>
      <c r="K46" s="115"/>
      <c r="L46" s="115"/>
    </row>
    <row r="47" spans="1:12" s="113" customFormat="1" ht="19.5" customHeight="1">
      <c r="A47" s="110"/>
      <c r="B47" s="111"/>
      <c r="C47" s="90" t="s">
        <v>354</v>
      </c>
      <c r="D47" s="39"/>
      <c r="E47" s="40">
        <v>11000</v>
      </c>
      <c r="F47" s="41" t="s">
        <v>41</v>
      </c>
      <c r="H47" s="114"/>
      <c r="I47" s="115"/>
      <c r="J47" s="116"/>
      <c r="K47" s="115"/>
      <c r="L47" s="115"/>
    </row>
    <row r="48" spans="1:12" s="113" customFormat="1" ht="25.5">
      <c r="A48" s="110"/>
      <c r="B48" s="111"/>
      <c r="C48" s="90" t="s">
        <v>359</v>
      </c>
      <c r="D48" s="39"/>
      <c r="E48" s="40">
        <v>4000</v>
      </c>
      <c r="F48" s="41" t="s">
        <v>358</v>
      </c>
      <c r="H48" s="114"/>
      <c r="I48" s="115"/>
      <c r="J48" s="116"/>
      <c r="K48" s="115"/>
      <c r="L48" s="115"/>
    </row>
    <row r="49" spans="1:10" s="113" customFormat="1" ht="38.25">
      <c r="A49" s="110"/>
      <c r="B49" s="111"/>
      <c r="C49" s="90" t="s">
        <v>458</v>
      </c>
      <c r="D49" s="39"/>
      <c r="E49" s="40">
        <v>8000</v>
      </c>
      <c r="F49" s="41" t="s">
        <v>535</v>
      </c>
      <c r="H49" s="114"/>
      <c r="J49" s="116"/>
    </row>
    <row r="50" spans="1:10" s="113" customFormat="1" ht="25.5">
      <c r="A50" s="110"/>
      <c r="B50" s="111"/>
      <c r="C50" s="90" t="s">
        <v>536</v>
      </c>
      <c r="D50" s="39"/>
      <c r="E50" s="40">
        <v>8000</v>
      </c>
      <c r="F50" s="41" t="s">
        <v>54</v>
      </c>
      <c r="H50" s="114"/>
    </row>
    <row r="51" spans="1:10" s="113" customFormat="1" ht="20.25" customHeight="1">
      <c r="A51" s="110"/>
      <c r="B51" s="111"/>
      <c r="C51" s="90" t="s">
        <v>453</v>
      </c>
      <c r="D51" s="39"/>
      <c r="E51" s="40">
        <v>8000</v>
      </c>
      <c r="F51" s="41" t="s">
        <v>54</v>
      </c>
      <c r="H51" s="114"/>
    </row>
    <row r="52" spans="1:10" s="113" customFormat="1" ht="25.5">
      <c r="A52" s="110"/>
      <c r="B52" s="111"/>
      <c r="C52" s="90" t="s">
        <v>361</v>
      </c>
      <c r="D52" s="39"/>
      <c r="E52" s="40">
        <v>2000</v>
      </c>
      <c r="F52" s="41" t="s">
        <v>360</v>
      </c>
      <c r="H52" s="114"/>
    </row>
    <row r="53" spans="1:10" s="113" customFormat="1" ht="27.75" customHeight="1">
      <c r="A53" s="110"/>
      <c r="B53" s="111"/>
      <c r="C53" s="90" t="s">
        <v>356</v>
      </c>
      <c r="D53" s="39"/>
      <c r="E53" s="40">
        <v>13000</v>
      </c>
      <c r="F53" s="41" t="s">
        <v>362</v>
      </c>
      <c r="H53" s="114"/>
    </row>
    <row r="54" spans="1:10" s="113" customFormat="1" ht="27.75" customHeight="1">
      <c r="A54" s="110"/>
      <c r="B54" s="111"/>
      <c r="C54" s="90" t="s">
        <v>364</v>
      </c>
      <c r="D54" s="39"/>
      <c r="E54" s="40">
        <v>3000</v>
      </c>
      <c r="F54" s="41" t="s">
        <v>363</v>
      </c>
      <c r="H54" s="114"/>
    </row>
    <row r="55" spans="1:10" s="113" customFormat="1" ht="25.5">
      <c r="A55" s="110"/>
      <c r="B55" s="111"/>
      <c r="C55" s="90" t="s">
        <v>350</v>
      </c>
      <c r="D55" s="39"/>
      <c r="E55" s="40">
        <v>7000</v>
      </c>
      <c r="F55" s="41" t="s">
        <v>349</v>
      </c>
      <c r="H55" s="114"/>
    </row>
    <row r="56" spans="1:10" s="113" customFormat="1" ht="38.25">
      <c r="A56" s="110"/>
      <c r="B56" s="111"/>
      <c r="C56" s="90" t="s">
        <v>352</v>
      </c>
      <c r="D56" s="39"/>
      <c r="E56" s="40">
        <v>7793</v>
      </c>
      <c r="F56" s="41" t="s">
        <v>351</v>
      </c>
      <c r="H56" s="114"/>
    </row>
    <row r="57" spans="1:10" s="113" customFormat="1" ht="38.25">
      <c r="A57" s="110"/>
      <c r="B57" s="111"/>
      <c r="C57" s="90" t="s">
        <v>357</v>
      </c>
      <c r="D57" s="39"/>
      <c r="E57" s="40">
        <v>6500</v>
      </c>
      <c r="F57" s="117" t="s">
        <v>66</v>
      </c>
      <c r="H57" s="114"/>
    </row>
    <row r="58" spans="1:10" s="113" customFormat="1" ht="35.25" customHeight="1">
      <c r="A58" s="110"/>
      <c r="B58" s="111"/>
      <c r="C58" s="90" t="s">
        <v>537</v>
      </c>
      <c r="D58" s="39"/>
      <c r="E58" s="40">
        <v>25000</v>
      </c>
      <c r="F58" s="41" t="s">
        <v>7</v>
      </c>
      <c r="H58" s="114"/>
    </row>
    <row r="59" spans="1:10" s="113" customFormat="1" ht="35.25" customHeight="1">
      <c r="A59" s="110"/>
      <c r="B59" s="111"/>
      <c r="C59" s="90" t="s">
        <v>456</v>
      </c>
      <c r="D59" s="39"/>
      <c r="E59" s="40">
        <v>5000</v>
      </c>
      <c r="F59" s="41" t="s">
        <v>7</v>
      </c>
      <c r="H59" s="114"/>
    </row>
    <row r="60" spans="1:10" s="113" customFormat="1" ht="38.25">
      <c r="A60" s="110"/>
      <c r="B60" s="111"/>
      <c r="C60" s="90" t="s">
        <v>457</v>
      </c>
      <c r="D60" s="39"/>
      <c r="E60" s="40">
        <v>8000</v>
      </c>
      <c r="F60" s="41" t="s">
        <v>538</v>
      </c>
      <c r="H60" s="114"/>
    </row>
    <row r="61" spans="1:10" s="113" customFormat="1" ht="25.5">
      <c r="A61" s="110"/>
      <c r="B61" s="111"/>
      <c r="C61" s="90" t="s">
        <v>366</v>
      </c>
      <c r="D61" s="39"/>
      <c r="E61" s="40">
        <v>2000</v>
      </c>
      <c r="F61" s="41" t="s">
        <v>365</v>
      </c>
      <c r="H61" s="114"/>
    </row>
    <row r="62" spans="1:10" s="113" customFormat="1" ht="25.5">
      <c r="A62" s="118"/>
      <c r="B62" s="119"/>
      <c r="C62" s="102" t="s">
        <v>539</v>
      </c>
      <c r="D62" s="66"/>
      <c r="E62" s="67">
        <v>4000</v>
      </c>
      <c r="F62" s="68" t="s">
        <v>540</v>
      </c>
      <c r="H62" s="114"/>
    </row>
    <row r="63" spans="1:10" s="113" customFormat="1" ht="25.5">
      <c r="A63" s="110"/>
      <c r="B63" s="111"/>
      <c r="C63" s="120" t="s">
        <v>460</v>
      </c>
      <c r="D63" s="72"/>
      <c r="E63" s="73">
        <v>4100</v>
      </c>
      <c r="F63" s="74" t="s">
        <v>459</v>
      </c>
      <c r="H63" s="114"/>
    </row>
    <row r="64" spans="1:10" s="113" customFormat="1" ht="51">
      <c r="A64" s="110"/>
      <c r="B64" s="111"/>
      <c r="C64" s="121" t="s">
        <v>541</v>
      </c>
      <c r="D64" s="122"/>
      <c r="E64" s="123">
        <v>1500</v>
      </c>
      <c r="F64" s="117" t="s">
        <v>367</v>
      </c>
      <c r="H64" s="114"/>
    </row>
    <row r="65" spans="1:8" s="113" customFormat="1" ht="29.25" customHeight="1">
      <c r="A65" s="110"/>
      <c r="B65" s="111"/>
      <c r="C65" s="90" t="s">
        <v>370</v>
      </c>
      <c r="D65" s="39"/>
      <c r="E65" s="40">
        <v>6000</v>
      </c>
      <c r="F65" s="41" t="s">
        <v>369</v>
      </c>
      <c r="H65" s="114"/>
    </row>
    <row r="66" spans="1:8" s="113" customFormat="1" ht="29.25" customHeight="1">
      <c r="A66" s="110"/>
      <c r="B66" s="111"/>
      <c r="C66" s="112" t="s">
        <v>462</v>
      </c>
      <c r="D66" s="34"/>
      <c r="E66" s="35">
        <v>9500</v>
      </c>
      <c r="F66" s="36" t="s">
        <v>461</v>
      </c>
      <c r="H66" s="114"/>
    </row>
    <row r="67" spans="1:8" s="113" customFormat="1" ht="38.25">
      <c r="A67" s="110"/>
      <c r="B67" s="111"/>
      <c r="C67" s="112" t="s">
        <v>455</v>
      </c>
      <c r="D67" s="34"/>
      <c r="E67" s="35">
        <v>9400</v>
      </c>
      <c r="F67" s="36" t="s">
        <v>454</v>
      </c>
      <c r="H67" s="114"/>
    </row>
    <row r="68" spans="1:8" s="113" customFormat="1" ht="25.5">
      <c r="A68" s="110"/>
      <c r="B68" s="111"/>
      <c r="C68" s="112" t="s">
        <v>560</v>
      </c>
      <c r="D68" s="34"/>
      <c r="E68" s="35">
        <v>2000</v>
      </c>
      <c r="F68" s="36" t="s">
        <v>561</v>
      </c>
      <c r="H68" s="114"/>
    </row>
    <row r="69" spans="1:8" s="113" customFormat="1" ht="25.5">
      <c r="A69" s="110"/>
      <c r="B69" s="111"/>
      <c r="C69" s="112" t="s">
        <v>542</v>
      </c>
      <c r="D69" s="34"/>
      <c r="E69" s="35">
        <v>2000</v>
      </c>
      <c r="F69" s="36" t="s">
        <v>543</v>
      </c>
      <c r="H69" s="114"/>
    </row>
    <row r="70" spans="1:8" s="113" customFormat="1" ht="25.5">
      <c r="A70" s="110"/>
      <c r="B70" s="111"/>
      <c r="C70" s="112" t="s">
        <v>451</v>
      </c>
      <c r="D70" s="34"/>
      <c r="E70" s="35">
        <v>1500</v>
      </c>
      <c r="F70" s="36" t="s">
        <v>543</v>
      </c>
      <c r="H70" s="114"/>
    </row>
    <row r="71" spans="1:8" s="113" customFormat="1" ht="25.5">
      <c r="A71" s="110"/>
      <c r="B71" s="111"/>
      <c r="C71" s="112" t="s">
        <v>368</v>
      </c>
      <c r="D71" s="34"/>
      <c r="E71" s="35">
        <v>1000</v>
      </c>
      <c r="F71" s="36" t="s">
        <v>561</v>
      </c>
      <c r="H71" s="114"/>
    </row>
    <row r="72" spans="1:8" s="113" customFormat="1" ht="25.5">
      <c r="A72" s="110"/>
      <c r="B72" s="111"/>
      <c r="C72" s="112" t="s">
        <v>452</v>
      </c>
      <c r="D72" s="34"/>
      <c r="E72" s="35">
        <v>8000</v>
      </c>
      <c r="F72" s="41" t="s">
        <v>562</v>
      </c>
      <c r="H72" s="114"/>
    </row>
    <row r="73" spans="1:8" s="113" customFormat="1" ht="39.75" customHeight="1">
      <c r="A73" s="110"/>
      <c r="B73" s="111"/>
      <c r="C73" s="121" t="s">
        <v>355</v>
      </c>
      <c r="D73" s="122"/>
      <c r="E73" s="123">
        <v>3500</v>
      </c>
      <c r="F73" s="117" t="s">
        <v>562</v>
      </c>
      <c r="H73" s="114"/>
    </row>
    <row r="74" spans="1:8" s="129" customFormat="1" ht="18.75" customHeight="1">
      <c r="A74" s="124"/>
      <c r="B74" s="125">
        <v>75075</v>
      </c>
      <c r="C74" s="126" t="s">
        <v>151</v>
      </c>
      <c r="D74" s="127">
        <v>90000</v>
      </c>
      <c r="E74" s="127">
        <f>SUM(E75:E77)</f>
        <v>85710</v>
      </c>
      <c r="F74" s="128"/>
      <c r="H74" s="130"/>
    </row>
    <row r="75" spans="1:8" s="113" customFormat="1" ht="25.5">
      <c r="A75" s="110"/>
      <c r="B75" s="131"/>
      <c r="C75" s="112" t="s">
        <v>442</v>
      </c>
      <c r="D75" s="132"/>
      <c r="E75" s="35">
        <v>20000</v>
      </c>
      <c r="F75" s="36" t="s">
        <v>183</v>
      </c>
      <c r="H75" s="114"/>
    </row>
    <row r="76" spans="1:8" s="113" customFormat="1" ht="38.25">
      <c r="A76" s="110"/>
      <c r="B76" s="131"/>
      <c r="C76" s="112" t="s">
        <v>184</v>
      </c>
      <c r="D76" s="132"/>
      <c r="E76" s="35">
        <v>8710</v>
      </c>
      <c r="F76" s="36" t="s">
        <v>563</v>
      </c>
      <c r="H76" s="114"/>
    </row>
    <row r="77" spans="1:8" s="113" customFormat="1" ht="25.5">
      <c r="A77" s="110"/>
      <c r="B77" s="131"/>
      <c r="C77" s="120" t="s">
        <v>443</v>
      </c>
      <c r="D77" s="133"/>
      <c r="E77" s="73">
        <v>57000</v>
      </c>
      <c r="F77" s="74" t="s">
        <v>185</v>
      </c>
      <c r="H77" s="114"/>
    </row>
    <row r="78" spans="1:8" s="136" customFormat="1" ht="16.5" customHeight="1">
      <c r="A78" s="134"/>
      <c r="B78" s="108">
        <v>75095</v>
      </c>
      <c r="C78" s="126" t="s">
        <v>76</v>
      </c>
      <c r="D78" s="127">
        <v>1810397</v>
      </c>
      <c r="E78" s="127">
        <f>SUM(E79:E95)</f>
        <v>847666</v>
      </c>
      <c r="F78" s="135"/>
      <c r="H78" s="137"/>
    </row>
    <row r="79" spans="1:8" ht="33.75" customHeight="1">
      <c r="A79" s="31"/>
      <c r="B79" s="131"/>
      <c r="C79" s="112" t="s">
        <v>391</v>
      </c>
      <c r="D79" s="132"/>
      <c r="E79" s="35">
        <v>13000</v>
      </c>
      <c r="F79" s="36" t="s">
        <v>390</v>
      </c>
      <c r="H79" s="37"/>
    </row>
    <row r="80" spans="1:8" ht="33.75" customHeight="1">
      <c r="A80" s="31"/>
      <c r="B80" s="131"/>
      <c r="C80" s="112" t="s">
        <v>392</v>
      </c>
      <c r="D80" s="132"/>
      <c r="E80" s="35">
        <v>7000</v>
      </c>
      <c r="F80" s="36" t="s">
        <v>564</v>
      </c>
      <c r="H80" s="37"/>
    </row>
    <row r="81" spans="1:8" ht="25.5">
      <c r="A81" s="31"/>
      <c r="B81" s="131"/>
      <c r="C81" s="112" t="s">
        <v>397</v>
      </c>
      <c r="D81" s="132"/>
      <c r="E81" s="35">
        <v>3500</v>
      </c>
      <c r="F81" s="41" t="s">
        <v>192</v>
      </c>
      <c r="H81" s="37"/>
    </row>
    <row r="82" spans="1:8" ht="24.75" customHeight="1">
      <c r="A82" s="31"/>
      <c r="B82" s="131"/>
      <c r="C82" s="112" t="s">
        <v>393</v>
      </c>
      <c r="D82" s="132"/>
      <c r="E82" s="35">
        <v>9000</v>
      </c>
      <c r="F82" s="36" t="s">
        <v>17</v>
      </c>
      <c r="H82" s="37"/>
    </row>
    <row r="83" spans="1:8" ht="38.25">
      <c r="A83" s="31"/>
      <c r="B83" s="131"/>
      <c r="C83" s="138" t="s">
        <v>565</v>
      </c>
      <c r="D83" s="139"/>
      <c r="E83" s="40">
        <v>692357</v>
      </c>
      <c r="F83" s="140" t="s">
        <v>566</v>
      </c>
      <c r="H83" s="37"/>
    </row>
    <row r="84" spans="1:8" ht="25.5">
      <c r="A84" s="31"/>
      <c r="B84" s="131"/>
      <c r="C84" s="138" t="s">
        <v>398</v>
      </c>
      <c r="D84" s="139"/>
      <c r="E84" s="40">
        <v>5500</v>
      </c>
      <c r="F84" s="140" t="s">
        <v>50</v>
      </c>
      <c r="H84" s="37"/>
    </row>
    <row r="85" spans="1:8" ht="38.25" customHeight="1">
      <c r="A85" s="31"/>
      <c r="B85" s="131"/>
      <c r="C85" s="90" t="s">
        <v>544</v>
      </c>
      <c r="D85" s="139"/>
      <c r="E85" s="40">
        <v>7000</v>
      </c>
      <c r="F85" s="41" t="s">
        <v>372</v>
      </c>
      <c r="H85" s="37"/>
    </row>
    <row r="86" spans="1:8" ht="38.25" customHeight="1">
      <c r="A86" s="31"/>
      <c r="B86" s="131"/>
      <c r="C86" s="112" t="s">
        <v>373</v>
      </c>
      <c r="D86" s="132"/>
      <c r="E86" s="35">
        <v>6000</v>
      </c>
      <c r="F86" s="36" t="s">
        <v>374</v>
      </c>
      <c r="H86" s="37"/>
    </row>
    <row r="87" spans="1:8" ht="38.25" customHeight="1">
      <c r="A87" s="31"/>
      <c r="B87" s="131"/>
      <c r="C87" s="112" t="s">
        <v>545</v>
      </c>
      <c r="D87" s="132"/>
      <c r="E87" s="35">
        <v>11000</v>
      </c>
      <c r="F87" s="36" t="s">
        <v>375</v>
      </c>
      <c r="H87" s="37"/>
    </row>
    <row r="88" spans="1:8" ht="27" customHeight="1">
      <c r="A88" s="63"/>
      <c r="B88" s="141"/>
      <c r="C88" s="142" t="s">
        <v>440</v>
      </c>
      <c r="D88" s="143"/>
      <c r="E88" s="144">
        <v>7000</v>
      </c>
      <c r="F88" s="62" t="s">
        <v>567</v>
      </c>
      <c r="H88" s="37"/>
    </row>
    <row r="89" spans="1:8" ht="58.5" customHeight="1">
      <c r="A89" s="31"/>
      <c r="B89" s="131"/>
      <c r="C89" s="112" t="s">
        <v>546</v>
      </c>
      <c r="D89" s="132"/>
      <c r="E89" s="35">
        <v>22769</v>
      </c>
      <c r="F89" s="36" t="s">
        <v>376</v>
      </c>
      <c r="H89" s="37"/>
    </row>
    <row r="90" spans="1:8" ht="38.25" customHeight="1">
      <c r="A90" s="31"/>
      <c r="B90" s="131"/>
      <c r="C90" s="120" t="s">
        <v>377</v>
      </c>
      <c r="D90" s="133"/>
      <c r="E90" s="73">
        <v>5000</v>
      </c>
      <c r="F90" s="74" t="s">
        <v>547</v>
      </c>
      <c r="H90" s="37"/>
    </row>
    <row r="91" spans="1:8" ht="38.25">
      <c r="A91" s="31"/>
      <c r="B91" s="131"/>
      <c r="C91" s="90" t="s">
        <v>379</v>
      </c>
      <c r="D91" s="139"/>
      <c r="E91" s="40">
        <v>18116</v>
      </c>
      <c r="F91" s="41" t="s">
        <v>378</v>
      </c>
      <c r="G91" s="49"/>
      <c r="H91" s="37"/>
    </row>
    <row r="92" spans="1:8" ht="39.75" customHeight="1">
      <c r="A92" s="31"/>
      <c r="B92" s="131"/>
      <c r="C92" s="112" t="s">
        <v>389</v>
      </c>
      <c r="D92" s="132"/>
      <c r="E92" s="35">
        <v>14826</v>
      </c>
      <c r="F92" s="36" t="s">
        <v>388</v>
      </c>
      <c r="H92" s="37"/>
    </row>
    <row r="93" spans="1:8" ht="76.5">
      <c r="A93" s="31"/>
      <c r="B93" s="131"/>
      <c r="C93" s="145" t="s">
        <v>568</v>
      </c>
      <c r="D93" s="132"/>
      <c r="E93" s="35">
        <v>14694</v>
      </c>
      <c r="F93" s="146" t="s">
        <v>371</v>
      </c>
      <c r="H93" s="37"/>
    </row>
    <row r="94" spans="1:8" ht="45.75" customHeight="1">
      <c r="A94" s="31"/>
      <c r="B94" s="131"/>
      <c r="C94" s="90" t="s">
        <v>394</v>
      </c>
      <c r="D94" s="139"/>
      <c r="E94" s="40">
        <v>3904</v>
      </c>
      <c r="F94" s="41" t="s">
        <v>310</v>
      </c>
      <c r="H94" s="37"/>
    </row>
    <row r="95" spans="1:8" ht="38.25">
      <c r="A95" s="31"/>
      <c r="B95" s="131"/>
      <c r="C95" s="102" t="s">
        <v>396</v>
      </c>
      <c r="D95" s="147"/>
      <c r="E95" s="67">
        <v>7000</v>
      </c>
      <c r="F95" s="68" t="s">
        <v>395</v>
      </c>
      <c r="H95" s="37"/>
    </row>
    <row r="96" spans="1:8" s="153" customFormat="1" ht="26.25" customHeight="1">
      <c r="A96" s="148">
        <v>754</v>
      </c>
      <c r="B96" s="149"/>
      <c r="C96" s="150" t="s">
        <v>77</v>
      </c>
      <c r="D96" s="151">
        <f>SUM(D97)</f>
        <v>360000</v>
      </c>
      <c r="E96" s="151">
        <f>SUM(E97)</f>
        <v>360000</v>
      </c>
      <c r="F96" s="21"/>
      <c r="G96" s="107"/>
      <c r="H96" s="152"/>
    </row>
    <row r="97" spans="1:8" s="29" customFormat="1" ht="20.25" customHeight="1">
      <c r="A97" s="134"/>
      <c r="B97" s="108">
        <v>75415</v>
      </c>
      <c r="C97" s="109" t="s">
        <v>91</v>
      </c>
      <c r="D97" s="26">
        <v>360000</v>
      </c>
      <c r="E97" s="26">
        <f>SUM(E98:E100)</f>
        <v>360000</v>
      </c>
      <c r="F97" s="28"/>
      <c r="H97" s="30"/>
    </row>
    <row r="98" spans="1:8" s="113" customFormat="1" ht="66.75" customHeight="1">
      <c r="A98" s="110"/>
      <c r="B98" s="154"/>
      <c r="C98" s="112" t="s">
        <v>569</v>
      </c>
      <c r="D98" s="34"/>
      <c r="E98" s="35">
        <v>180000</v>
      </c>
      <c r="F98" s="36" t="s">
        <v>186</v>
      </c>
      <c r="H98" s="114"/>
    </row>
    <row r="99" spans="1:8" s="113" customFormat="1" ht="67.5" customHeight="1">
      <c r="A99" s="110"/>
      <c r="B99" s="154"/>
      <c r="C99" s="90" t="s">
        <v>569</v>
      </c>
      <c r="D99" s="39"/>
      <c r="E99" s="40">
        <v>130000</v>
      </c>
      <c r="F99" s="41" t="s">
        <v>187</v>
      </c>
      <c r="G99" s="22"/>
      <c r="H99" s="114"/>
    </row>
    <row r="100" spans="1:8" s="113" customFormat="1" ht="69" customHeight="1">
      <c r="A100" s="118"/>
      <c r="B100" s="101"/>
      <c r="C100" s="90" t="s">
        <v>569</v>
      </c>
      <c r="D100" s="155"/>
      <c r="E100" s="144">
        <v>50000</v>
      </c>
      <c r="F100" s="62" t="s">
        <v>32</v>
      </c>
      <c r="G100" s="22"/>
      <c r="H100" s="114"/>
    </row>
    <row r="101" spans="1:8" s="22" customFormat="1" ht="15" customHeight="1">
      <c r="A101" s="103">
        <v>851</v>
      </c>
      <c r="B101" s="104"/>
      <c r="C101" s="18" t="s">
        <v>78</v>
      </c>
      <c r="D101" s="105">
        <f>SUM(D102,D148,D154)</f>
        <v>310000</v>
      </c>
      <c r="E101" s="105">
        <f>SUM(E102,E148,E154)</f>
        <v>209987</v>
      </c>
      <c r="F101" s="21"/>
      <c r="G101" s="156"/>
      <c r="H101" s="79"/>
    </row>
    <row r="102" spans="1:8" s="29" customFormat="1" ht="17.25" customHeight="1">
      <c r="A102" s="23"/>
      <c r="B102" s="108">
        <v>85149</v>
      </c>
      <c r="C102" s="109" t="s">
        <v>92</v>
      </c>
      <c r="D102" s="26">
        <v>160000</v>
      </c>
      <c r="E102" s="27">
        <f>SUM(E103:E147)</f>
        <v>159987</v>
      </c>
      <c r="F102" s="28"/>
      <c r="G102" s="157"/>
      <c r="H102" s="30"/>
    </row>
    <row r="103" spans="1:8" s="113" customFormat="1" ht="29.25" customHeight="1">
      <c r="A103" s="110"/>
      <c r="B103" s="111"/>
      <c r="C103" s="112" t="s">
        <v>189</v>
      </c>
      <c r="D103" s="158"/>
      <c r="E103" s="61">
        <v>2000</v>
      </c>
      <c r="F103" s="36" t="s">
        <v>188</v>
      </c>
      <c r="H103" s="114"/>
    </row>
    <row r="104" spans="1:8" s="113" customFormat="1" ht="38.25">
      <c r="A104" s="110"/>
      <c r="B104" s="111"/>
      <c r="C104" s="90" t="s">
        <v>190</v>
      </c>
      <c r="D104" s="159"/>
      <c r="E104" s="160">
        <v>2000</v>
      </c>
      <c r="F104" s="41" t="s">
        <v>441</v>
      </c>
      <c r="H104" s="114"/>
    </row>
    <row r="105" spans="1:8" s="113" customFormat="1" ht="51">
      <c r="A105" s="110"/>
      <c r="B105" s="111"/>
      <c r="C105" s="90" t="s">
        <v>548</v>
      </c>
      <c r="D105" s="159"/>
      <c r="E105" s="160">
        <v>5000</v>
      </c>
      <c r="F105" s="41" t="s">
        <v>191</v>
      </c>
      <c r="H105" s="114"/>
    </row>
    <row r="106" spans="1:8" s="113" customFormat="1" ht="25.5">
      <c r="A106" s="110"/>
      <c r="B106" s="111"/>
      <c r="C106" s="90" t="s">
        <v>193</v>
      </c>
      <c r="D106" s="159"/>
      <c r="E106" s="160">
        <v>4000</v>
      </c>
      <c r="F106" s="41" t="s">
        <v>192</v>
      </c>
      <c r="H106" s="114"/>
    </row>
    <row r="107" spans="1:8" s="113" customFormat="1" ht="38.25">
      <c r="A107" s="118"/>
      <c r="B107" s="119"/>
      <c r="C107" s="102" t="s">
        <v>194</v>
      </c>
      <c r="D107" s="161" t="s">
        <v>444</v>
      </c>
      <c r="E107" s="65">
        <v>3000</v>
      </c>
      <c r="F107" s="62" t="s">
        <v>15</v>
      </c>
      <c r="H107" s="114"/>
    </row>
    <row r="108" spans="1:8" s="113" customFormat="1" ht="29.25" customHeight="1">
      <c r="A108" s="110"/>
      <c r="B108" s="111"/>
      <c r="C108" s="112" t="s">
        <v>195</v>
      </c>
      <c r="D108" s="158"/>
      <c r="E108" s="61">
        <v>10000</v>
      </c>
      <c r="F108" s="36" t="s">
        <v>196</v>
      </c>
      <c r="H108" s="114"/>
    </row>
    <row r="109" spans="1:8" s="113" customFormat="1" ht="38.25">
      <c r="A109" s="110"/>
      <c r="B109" s="111"/>
      <c r="C109" s="121" t="s">
        <v>58</v>
      </c>
      <c r="D109" s="162"/>
      <c r="E109" s="163">
        <v>3000</v>
      </c>
      <c r="F109" s="117" t="s">
        <v>46</v>
      </c>
      <c r="H109" s="114"/>
    </row>
    <row r="110" spans="1:8" s="113" customFormat="1" ht="29.25" customHeight="1">
      <c r="A110" s="110"/>
      <c r="B110" s="111"/>
      <c r="C110" s="90" t="s">
        <v>201</v>
      </c>
      <c r="D110" s="159"/>
      <c r="E110" s="160">
        <v>3000</v>
      </c>
      <c r="F110" s="41" t="s">
        <v>200</v>
      </c>
      <c r="H110" s="114"/>
    </row>
    <row r="111" spans="1:8" s="113" customFormat="1" ht="23.25" customHeight="1">
      <c r="A111" s="110"/>
      <c r="B111" s="111"/>
      <c r="C111" s="112" t="s">
        <v>549</v>
      </c>
      <c r="D111" s="158"/>
      <c r="E111" s="61">
        <v>4000</v>
      </c>
      <c r="F111" s="36" t="s">
        <v>202</v>
      </c>
      <c r="H111" s="114"/>
    </row>
    <row r="112" spans="1:8" s="113" customFormat="1" ht="29.25" customHeight="1">
      <c r="A112" s="110"/>
      <c r="B112" s="111"/>
      <c r="C112" s="112" t="s">
        <v>203</v>
      </c>
      <c r="D112" s="158"/>
      <c r="E112" s="61">
        <v>4000</v>
      </c>
      <c r="F112" s="36" t="s">
        <v>11</v>
      </c>
      <c r="H112" s="114"/>
    </row>
    <row r="113" spans="1:8" s="113" customFormat="1" ht="38.25">
      <c r="A113" s="110"/>
      <c r="B113" s="111"/>
      <c r="C113" s="90" t="s">
        <v>550</v>
      </c>
      <c r="D113" s="159"/>
      <c r="E113" s="160">
        <v>3000</v>
      </c>
      <c r="F113" s="41" t="s">
        <v>570</v>
      </c>
      <c r="H113" s="114"/>
    </row>
    <row r="114" spans="1:8" s="113" customFormat="1" ht="17.25" customHeight="1">
      <c r="A114" s="110"/>
      <c r="B114" s="111"/>
      <c r="C114" s="90" t="s">
        <v>204</v>
      </c>
      <c r="D114" s="159"/>
      <c r="E114" s="160">
        <v>5000</v>
      </c>
      <c r="F114" s="41" t="s">
        <v>24</v>
      </c>
      <c r="H114" s="114"/>
    </row>
    <row r="115" spans="1:8" s="113" customFormat="1" ht="38.25">
      <c r="A115" s="110"/>
      <c r="B115" s="111"/>
      <c r="C115" s="90" t="s">
        <v>205</v>
      </c>
      <c r="D115" s="159"/>
      <c r="E115" s="160">
        <v>4500</v>
      </c>
      <c r="F115" s="36" t="s">
        <v>57</v>
      </c>
      <c r="H115" s="114"/>
    </row>
    <row r="116" spans="1:8" s="113" customFormat="1" ht="29.25" customHeight="1">
      <c r="A116" s="110"/>
      <c r="B116" s="111"/>
      <c r="C116" s="90" t="s">
        <v>206</v>
      </c>
      <c r="D116" s="159"/>
      <c r="E116" s="160">
        <v>4000</v>
      </c>
      <c r="F116" s="41" t="s">
        <v>63</v>
      </c>
      <c r="H116" s="114"/>
    </row>
    <row r="117" spans="1:8" s="113" customFormat="1" ht="29.25" customHeight="1">
      <c r="A117" s="110"/>
      <c r="B117" s="111"/>
      <c r="C117" s="90" t="s">
        <v>445</v>
      </c>
      <c r="D117" s="159"/>
      <c r="E117" s="160">
        <v>3000</v>
      </c>
      <c r="F117" s="41" t="s">
        <v>207</v>
      </c>
      <c r="H117" s="114"/>
    </row>
    <row r="118" spans="1:8" s="113" customFormat="1" ht="29.25" customHeight="1">
      <c r="A118" s="110"/>
      <c r="B118" s="111"/>
      <c r="C118" s="90" t="s">
        <v>208</v>
      </c>
      <c r="D118" s="159"/>
      <c r="E118" s="160">
        <v>5000</v>
      </c>
      <c r="F118" s="41" t="s">
        <v>207</v>
      </c>
      <c r="H118" s="114"/>
    </row>
    <row r="119" spans="1:8" s="113" customFormat="1" ht="25.5">
      <c r="A119" s="110"/>
      <c r="B119" s="111"/>
      <c r="C119" s="90" t="s">
        <v>446</v>
      </c>
      <c r="D119" s="159"/>
      <c r="E119" s="160">
        <v>4000</v>
      </c>
      <c r="F119" s="41" t="s">
        <v>209</v>
      </c>
      <c r="H119" s="114"/>
    </row>
    <row r="120" spans="1:8" s="113" customFormat="1" ht="38.25">
      <c r="A120" s="110"/>
      <c r="B120" s="111"/>
      <c r="C120" s="90" t="s">
        <v>211</v>
      </c>
      <c r="D120" s="159"/>
      <c r="E120" s="160">
        <v>4000</v>
      </c>
      <c r="F120" s="41" t="s">
        <v>210</v>
      </c>
      <c r="H120" s="114"/>
    </row>
    <row r="121" spans="1:8" s="113" customFormat="1" ht="25.5">
      <c r="A121" s="110"/>
      <c r="B121" s="111"/>
      <c r="C121" s="90" t="s">
        <v>213</v>
      </c>
      <c r="D121" s="159"/>
      <c r="E121" s="160">
        <v>1987</v>
      </c>
      <c r="F121" s="36" t="s">
        <v>212</v>
      </c>
      <c r="H121" s="114"/>
    </row>
    <row r="122" spans="1:8" s="113" customFormat="1" ht="38.25">
      <c r="A122" s="110"/>
      <c r="B122" s="111"/>
      <c r="C122" s="90" t="s">
        <v>215</v>
      </c>
      <c r="D122" s="159"/>
      <c r="E122" s="160">
        <v>3000</v>
      </c>
      <c r="F122" s="41" t="s">
        <v>214</v>
      </c>
      <c r="H122" s="114"/>
    </row>
    <row r="123" spans="1:8" s="113" customFormat="1" ht="63.75">
      <c r="A123" s="110"/>
      <c r="B123" s="111"/>
      <c r="C123" s="90" t="s">
        <v>571</v>
      </c>
      <c r="D123" s="159"/>
      <c r="E123" s="160">
        <v>4000</v>
      </c>
      <c r="F123" s="41" t="s">
        <v>216</v>
      </c>
      <c r="H123" s="114"/>
    </row>
    <row r="124" spans="1:8" s="113" customFormat="1" ht="29.25" customHeight="1">
      <c r="A124" s="110"/>
      <c r="B124" s="111"/>
      <c r="C124" s="90" t="s">
        <v>218</v>
      </c>
      <c r="D124" s="159"/>
      <c r="E124" s="160">
        <v>3000</v>
      </c>
      <c r="F124" s="41" t="s">
        <v>217</v>
      </c>
      <c r="H124" s="114"/>
    </row>
    <row r="125" spans="1:8" s="113" customFormat="1" ht="38.25">
      <c r="A125" s="110"/>
      <c r="B125" s="111"/>
      <c r="C125" s="90" t="s">
        <v>219</v>
      </c>
      <c r="D125" s="159"/>
      <c r="E125" s="160">
        <v>3000</v>
      </c>
      <c r="F125" s="41" t="s">
        <v>572</v>
      </c>
      <c r="H125" s="114"/>
    </row>
    <row r="126" spans="1:8" s="113" customFormat="1" ht="38.25">
      <c r="A126" s="110"/>
      <c r="B126" s="111"/>
      <c r="C126" s="90" t="s">
        <v>573</v>
      </c>
      <c r="D126" s="159"/>
      <c r="E126" s="160">
        <v>8000</v>
      </c>
      <c r="F126" s="41" t="s">
        <v>59</v>
      </c>
      <c r="H126" s="114"/>
    </row>
    <row r="127" spans="1:8" s="113" customFormat="1" ht="52.5" customHeight="1">
      <c r="A127" s="110"/>
      <c r="B127" s="111"/>
      <c r="C127" s="90" t="s">
        <v>551</v>
      </c>
      <c r="D127" s="159"/>
      <c r="E127" s="160">
        <v>4000</v>
      </c>
      <c r="F127" s="41" t="s">
        <v>574</v>
      </c>
      <c r="H127" s="114"/>
    </row>
    <row r="128" spans="1:8" s="113" customFormat="1" ht="68.25" customHeight="1">
      <c r="A128" s="110"/>
      <c r="B128" s="111"/>
      <c r="C128" s="90" t="s">
        <v>25</v>
      </c>
      <c r="D128" s="159"/>
      <c r="E128" s="160">
        <v>3000</v>
      </c>
      <c r="F128" s="41" t="s">
        <v>575</v>
      </c>
      <c r="H128" s="114"/>
    </row>
    <row r="129" spans="1:8" s="113" customFormat="1" ht="57" customHeight="1">
      <c r="A129" s="118"/>
      <c r="B129" s="119"/>
      <c r="C129" s="102" t="s">
        <v>51</v>
      </c>
      <c r="D129" s="161"/>
      <c r="E129" s="65">
        <v>3000</v>
      </c>
      <c r="F129" s="68" t="s">
        <v>561</v>
      </c>
      <c r="H129" s="114"/>
    </row>
    <row r="130" spans="1:8" s="113" customFormat="1" ht="25.5">
      <c r="A130" s="110"/>
      <c r="B130" s="111"/>
      <c r="C130" s="112" t="s">
        <v>220</v>
      </c>
      <c r="D130" s="158"/>
      <c r="E130" s="61">
        <v>1200</v>
      </c>
      <c r="F130" s="36" t="s">
        <v>561</v>
      </c>
      <c r="H130" s="114"/>
    </row>
    <row r="131" spans="1:8" s="113" customFormat="1" ht="25.5">
      <c r="A131" s="110"/>
      <c r="B131" s="111"/>
      <c r="C131" s="112" t="s">
        <v>60</v>
      </c>
      <c r="D131" s="158"/>
      <c r="E131" s="61">
        <v>3000</v>
      </c>
      <c r="F131" s="36" t="s">
        <v>561</v>
      </c>
      <c r="H131" s="114"/>
    </row>
    <row r="132" spans="1:8" s="113" customFormat="1" ht="43.5" customHeight="1">
      <c r="A132" s="110"/>
      <c r="B132" s="110"/>
      <c r="C132" s="112" t="s">
        <v>409</v>
      </c>
      <c r="D132" s="158"/>
      <c r="E132" s="61">
        <v>2100</v>
      </c>
      <c r="F132" s="36" t="s">
        <v>561</v>
      </c>
      <c r="H132" s="114"/>
    </row>
    <row r="133" spans="1:8" s="113" customFormat="1" ht="38.25" customHeight="1">
      <c r="A133" s="110"/>
      <c r="B133" s="111"/>
      <c r="C133" s="120" t="s">
        <v>576</v>
      </c>
      <c r="D133" s="164"/>
      <c r="E133" s="165">
        <v>3000</v>
      </c>
      <c r="F133" s="41" t="s">
        <v>561</v>
      </c>
      <c r="H133" s="114"/>
    </row>
    <row r="134" spans="1:8" s="113" customFormat="1" ht="25.5">
      <c r="A134" s="110"/>
      <c r="B134" s="111"/>
      <c r="C134" s="90" t="s">
        <v>18</v>
      </c>
      <c r="D134" s="159"/>
      <c r="E134" s="160">
        <v>3000</v>
      </c>
      <c r="F134" s="41" t="s">
        <v>561</v>
      </c>
      <c r="H134" s="114"/>
    </row>
    <row r="135" spans="1:8" s="113" customFormat="1" ht="25.5">
      <c r="A135" s="110"/>
      <c r="B135" s="154"/>
      <c r="C135" s="90" t="s">
        <v>19</v>
      </c>
      <c r="D135" s="159"/>
      <c r="E135" s="160">
        <v>4000</v>
      </c>
      <c r="F135" s="41" t="s">
        <v>561</v>
      </c>
      <c r="H135" s="114"/>
    </row>
    <row r="136" spans="1:8" s="113" customFormat="1" ht="25.5">
      <c r="A136" s="110"/>
      <c r="B136" s="154"/>
      <c r="C136" s="90" t="s">
        <v>20</v>
      </c>
      <c r="D136" s="159"/>
      <c r="E136" s="160">
        <v>4000</v>
      </c>
      <c r="F136" s="41" t="s">
        <v>561</v>
      </c>
      <c r="H136" s="114"/>
    </row>
    <row r="137" spans="1:8" s="113" customFormat="1" ht="109.5" customHeight="1">
      <c r="A137" s="110"/>
      <c r="B137" s="111"/>
      <c r="C137" s="112" t="s">
        <v>52</v>
      </c>
      <c r="D137" s="158"/>
      <c r="E137" s="61">
        <v>1700</v>
      </c>
      <c r="F137" s="41" t="s">
        <v>561</v>
      </c>
      <c r="H137" s="114"/>
    </row>
    <row r="138" spans="1:8" s="113" customFormat="1" ht="30" customHeight="1">
      <c r="A138" s="110"/>
      <c r="B138" s="110"/>
      <c r="C138" s="90" t="s">
        <v>410</v>
      </c>
      <c r="D138" s="159"/>
      <c r="E138" s="160">
        <v>6100</v>
      </c>
      <c r="F138" s="41" t="s">
        <v>577</v>
      </c>
      <c r="H138" s="114"/>
    </row>
    <row r="139" spans="1:8" s="113" customFormat="1" ht="29.25" customHeight="1">
      <c r="A139" s="110"/>
      <c r="B139" s="110"/>
      <c r="C139" s="90" t="s">
        <v>21</v>
      </c>
      <c r="D139" s="159"/>
      <c r="E139" s="160">
        <v>3500</v>
      </c>
      <c r="F139" s="41" t="s">
        <v>411</v>
      </c>
      <c r="H139" s="114"/>
    </row>
    <row r="140" spans="1:8" s="113" customFormat="1" ht="57" customHeight="1">
      <c r="A140" s="110"/>
      <c r="B140" s="111"/>
      <c r="C140" s="112" t="s">
        <v>197</v>
      </c>
      <c r="D140" s="158"/>
      <c r="E140" s="61">
        <v>2000</v>
      </c>
      <c r="F140" s="36" t="s">
        <v>22</v>
      </c>
      <c r="H140" s="114"/>
    </row>
    <row r="141" spans="1:8" s="113" customFormat="1" ht="39" customHeight="1">
      <c r="A141" s="110"/>
      <c r="B141" s="166"/>
      <c r="C141" s="90" t="s">
        <v>23</v>
      </c>
      <c r="D141" s="159"/>
      <c r="E141" s="160">
        <v>1600</v>
      </c>
      <c r="F141" s="41" t="s">
        <v>44</v>
      </c>
      <c r="H141" s="114"/>
    </row>
    <row r="142" spans="1:8" s="113" customFormat="1" ht="46.5" customHeight="1">
      <c r="A142" s="110"/>
      <c r="B142" s="111"/>
      <c r="C142" s="90" t="s">
        <v>56</v>
      </c>
      <c r="D142" s="159"/>
      <c r="E142" s="160">
        <v>2000</v>
      </c>
      <c r="F142" s="41" t="s">
        <v>44</v>
      </c>
      <c r="H142" s="114"/>
    </row>
    <row r="143" spans="1:8" s="113" customFormat="1" ht="39" customHeight="1">
      <c r="A143" s="110"/>
      <c r="B143" s="111"/>
      <c r="C143" s="90" t="s">
        <v>55</v>
      </c>
      <c r="D143" s="159"/>
      <c r="E143" s="160">
        <v>2000</v>
      </c>
      <c r="F143" s="41" t="s">
        <v>44</v>
      </c>
      <c r="H143" s="114"/>
    </row>
    <row r="144" spans="1:8" s="113" customFormat="1" ht="31.5" customHeight="1">
      <c r="A144" s="110"/>
      <c r="B144" s="111"/>
      <c r="C144" s="90" t="s">
        <v>198</v>
      </c>
      <c r="D144" s="159"/>
      <c r="E144" s="160">
        <v>6000</v>
      </c>
      <c r="F144" s="41" t="s">
        <v>45</v>
      </c>
      <c r="H144" s="114"/>
    </row>
    <row r="145" spans="1:8" s="113" customFormat="1" ht="39" customHeight="1">
      <c r="A145" s="110"/>
      <c r="B145" s="111"/>
      <c r="C145" s="90" t="s">
        <v>61</v>
      </c>
      <c r="D145" s="159"/>
      <c r="E145" s="160">
        <v>2000</v>
      </c>
      <c r="F145" s="41" t="s">
        <v>46</v>
      </c>
      <c r="H145" s="114"/>
    </row>
    <row r="146" spans="1:8" s="113" customFormat="1" ht="39" customHeight="1">
      <c r="A146" s="110"/>
      <c r="B146" s="111"/>
      <c r="C146" s="90" t="s">
        <v>448</v>
      </c>
      <c r="D146" s="159"/>
      <c r="E146" s="160">
        <v>5500</v>
      </c>
      <c r="F146" s="41" t="s">
        <v>447</v>
      </c>
      <c r="H146" s="114"/>
    </row>
    <row r="147" spans="1:8" s="113" customFormat="1" ht="39.75" customHeight="1">
      <c r="A147" s="110"/>
      <c r="B147" s="111"/>
      <c r="C147" s="121" t="s">
        <v>199</v>
      </c>
      <c r="D147" s="162"/>
      <c r="E147" s="163">
        <v>1800</v>
      </c>
      <c r="F147" s="117" t="s">
        <v>62</v>
      </c>
      <c r="H147" s="114"/>
    </row>
    <row r="148" spans="1:8" s="29" customFormat="1" ht="18.75" customHeight="1">
      <c r="A148" s="134"/>
      <c r="B148" s="108">
        <v>85153</v>
      </c>
      <c r="C148" s="109" t="s">
        <v>93</v>
      </c>
      <c r="D148" s="26">
        <v>50000</v>
      </c>
      <c r="E148" s="27">
        <f>SUM(E149:E153)</f>
        <v>50000</v>
      </c>
      <c r="F148" s="28"/>
      <c r="H148" s="30"/>
    </row>
    <row r="149" spans="1:8" s="107" customFormat="1" ht="42" customHeight="1">
      <c r="A149" s="167"/>
      <c r="B149" s="168"/>
      <c r="C149" s="142" t="s">
        <v>35</v>
      </c>
      <c r="D149" s="155"/>
      <c r="E149" s="144">
        <v>6000</v>
      </c>
      <c r="F149" s="62" t="s">
        <v>578</v>
      </c>
      <c r="H149" s="169"/>
    </row>
    <row r="150" spans="1:8" s="107" customFormat="1" ht="42" customHeight="1">
      <c r="A150" s="170"/>
      <c r="B150" s="171"/>
      <c r="C150" s="112" t="s">
        <v>221</v>
      </c>
      <c r="D150" s="34"/>
      <c r="E150" s="35">
        <v>14000</v>
      </c>
      <c r="F150" s="36" t="s">
        <v>578</v>
      </c>
      <c r="H150" s="169"/>
    </row>
    <row r="151" spans="1:8" s="107" customFormat="1" ht="42" customHeight="1">
      <c r="A151" s="170"/>
      <c r="B151" s="171"/>
      <c r="C151" s="112" t="s">
        <v>222</v>
      </c>
      <c r="D151" s="34"/>
      <c r="E151" s="35">
        <v>6700</v>
      </c>
      <c r="F151" s="36" t="s">
        <v>578</v>
      </c>
      <c r="H151" s="169"/>
    </row>
    <row r="152" spans="1:8" s="107" customFormat="1" ht="42" customHeight="1">
      <c r="A152" s="170"/>
      <c r="B152" s="171"/>
      <c r="C152" s="112" t="s">
        <v>579</v>
      </c>
      <c r="D152" s="34"/>
      <c r="E152" s="35">
        <v>13600</v>
      </c>
      <c r="F152" s="36" t="s">
        <v>223</v>
      </c>
      <c r="H152" s="169"/>
    </row>
    <row r="153" spans="1:8" s="107" customFormat="1" ht="42" customHeight="1">
      <c r="A153" s="170"/>
      <c r="B153" s="171"/>
      <c r="C153" s="121" t="s">
        <v>225</v>
      </c>
      <c r="D153" s="122"/>
      <c r="E153" s="123">
        <v>9700</v>
      </c>
      <c r="F153" s="117" t="s">
        <v>224</v>
      </c>
      <c r="H153" s="169"/>
    </row>
    <row r="154" spans="1:8" s="29" customFormat="1" ht="18.75" customHeight="1">
      <c r="A154" s="172"/>
      <c r="B154" s="173">
        <v>85154</v>
      </c>
      <c r="C154" s="174" t="s">
        <v>94</v>
      </c>
      <c r="D154" s="175">
        <v>100000</v>
      </c>
      <c r="E154" s="176">
        <f>SUM(E155:E155)</f>
        <v>0</v>
      </c>
      <c r="F154" s="177"/>
      <c r="H154" s="30"/>
    </row>
    <row r="155" spans="1:8" s="107" customFormat="1" ht="7.5" customHeight="1">
      <c r="A155" s="178"/>
      <c r="B155" s="179"/>
      <c r="C155" s="180"/>
      <c r="D155" s="181"/>
      <c r="E155" s="182"/>
      <c r="F155" s="183"/>
      <c r="G155" s="22"/>
      <c r="H155" s="169"/>
    </row>
    <row r="156" spans="1:8" s="22" customFormat="1" ht="15" customHeight="1">
      <c r="A156" s="184">
        <v>852</v>
      </c>
      <c r="B156" s="185"/>
      <c r="C156" s="186" t="s">
        <v>79</v>
      </c>
      <c r="D156" s="187">
        <f>SUM(D157)</f>
        <v>263045</v>
      </c>
      <c r="E156" s="187">
        <f>SUM(E157)</f>
        <v>262896</v>
      </c>
      <c r="F156" s="21"/>
      <c r="G156" s="156"/>
      <c r="H156" s="79"/>
    </row>
    <row r="157" spans="1:8" s="29" customFormat="1" ht="21.75" customHeight="1">
      <c r="A157" s="134"/>
      <c r="B157" s="108">
        <v>85295</v>
      </c>
      <c r="C157" s="109" t="s">
        <v>76</v>
      </c>
      <c r="D157" s="26">
        <v>263045</v>
      </c>
      <c r="E157" s="26">
        <f>SUM(E158:E188)</f>
        <v>262896</v>
      </c>
      <c r="F157" s="28"/>
      <c r="G157" s="157"/>
      <c r="H157" s="30"/>
    </row>
    <row r="158" spans="1:8" s="113" customFormat="1" ht="38.25">
      <c r="A158" s="188"/>
      <c r="B158" s="189"/>
      <c r="C158" s="112" t="s">
        <v>236</v>
      </c>
      <c r="D158" s="190"/>
      <c r="E158" s="35">
        <v>11500</v>
      </c>
      <c r="F158" s="36" t="s">
        <v>54</v>
      </c>
      <c r="H158" s="114"/>
    </row>
    <row r="159" spans="1:8" s="113" customFormat="1" ht="38.25">
      <c r="A159" s="188"/>
      <c r="B159" s="189"/>
      <c r="C159" s="90" t="s">
        <v>237</v>
      </c>
      <c r="D159" s="191"/>
      <c r="E159" s="40">
        <v>1500</v>
      </c>
      <c r="F159" s="41" t="s">
        <v>238</v>
      </c>
      <c r="H159" s="114"/>
    </row>
    <row r="160" spans="1:8" s="113" customFormat="1" ht="45" customHeight="1">
      <c r="A160" s="188"/>
      <c r="B160" s="189"/>
      <c r="C160" s="90" t="s">
        <v>233</v>
      </c>
      <c r="D160" s="192"/>
      <c r="E160" s="160">
        <v>11500</v>
      </c>
      <c r="F160" s="41" t="s">
        <v>64</v>
      </c>
      <c r="H160" s="114"/>
    </row>
    <row r="161" spans="1:8" s="113" customFormat="1" ht="30" customHeight="1">
      <c r="A161" s="188"/>
      <c r="B161" s="189"/>
      <c r="C161" s="90" t="s">
        <v>198</v>
      </c>
      <c r="D161" s="192"/>
      <c r="E161" s="160">
        <v>9815</v>
      </c>
      <c r="F161" s="41" t="s">
        <v>65</v>
      </c>
      <c r="H161" s="114"/>
    </row>
    <row r="162" spans="1:8" s="113" customFormat="1" ht="38.25">
      <c r="A162" s="188"/>
      <c r="B162" s="189"/>
      <c r="C162" s="90" t="s">
        <v>580</v>
      </c>
      <c r="D162" s="192"/>
      <c r="E162" s="160">
        <v>13500</v>
      </c>
      <c r="F162" s="41" t="s">
        <v>227</v>
      </c>
      <c r="H162" s="114"/>
    </row>
    <row r="163" spans="1:8" s="113" customFormat="1" ht="51">
      <c r="A163" s="188"/>
      <c r="B163" s="189"/>
      <c r="C163" s="90" t="s">
        <v>228</v>
      </c>
      <c r="D163" s="192"/>
      <c r="E163" s="160">
        <v>11000</v>
      </c>
      <c r="F163" s="41" t="s">
        <v>46</v>
      </c>
      <c r="H163" s="114"/>
    </row>
    <row r="164" spans="1:8" s="113" customFormat="1" ht="25.5">
      <c r="A164" s="188"/>
      <c r="B164" s="189"/>
      <c r="C164" s="112" t="s">
        <v>230</v>
      </c>
      <c r="D164" s="192"/>
      <c r="E164" s="160">
        <v>3000</v>
      </c>
      <c r="F164" s="41" t="s">
        <v>229</v>
      </c>
      <c r="H164" s="114"/>
    </row>
    <row r="165" spans="1:8" s="113" customFormat="1" ht="25.5">
      <c r="A165" s="188"/>
      <c r="B165" s="189"/>
      <c r="C165" s="90" t="s">
        <v>232</v>
      </c>
      <c r="D165" s="192"/>
      <c r="E165" s="160">
        <v>10000</v>
      </c>
      <c r="F165" s="41" t="s">
        <v>231</v>
      </c>
      <c r="H165" s="114"/>
    </row>
    <row r="166" spans="1:8" s="113" customFormat="1" ht="38.25">
      <c r="A166" s="188"/>
      <c r="B166" s="189"/>
      <c r="C166" s="90" t="s">
        <v>234</v>
      </c>
      <c r="D166" s="192"/>
      <c r="E166" s="160">
        <v>3000</v>
      </c>
      <c r="F166" s="41" t="s">
        <v>561</v>
      </c>
      <c r="H166" s="114"/>
    </row>
    <row r="167" spans="1:8" s="113" customFormat="1" ht="38.25">
      <c r="A167" s="188"/>
      <c r="B167" s="189"/>
      <c r="C167" s="112" t="s">
        <v>235</v>
      </c>
      <c r="D167" s="192"/>
      <c r="E167" s="160">
        <v>1498</v>
      </c>
      <c r="F167" s="41" t="s">
        <v>46</v>
      </c>
      <c r="H167" s="114"/>
    </row>
    <row r="168" spans="1:8" s="113" customFormat="1" ht="25.5">
      <c r="A168" s="188"/>
      <c r="B168" s="189"/>
      <c r="C168" s="112" t="s">
        <v>239</v>
      </c>
      <c r="D168" s="192"/>
      <c r="E168" s="160">
        <v>6000</v>
      </c>
      <c r="F168" s="41" t="s">
        <v>231</v>
      </c>
      <c r="H168" s="114"/>
    </row>
    <row r="169" spans="1:8" s="113" customFormat="1" ht="38.25">
      <c r="A169" s="188"/>
      <c r="B169" s="189"/>
      <c r="C169" s="112" t="s">
        <v>241</v>
      </c>
      <c r="D169" s="192"/>
      <c r="E169" s="160">
        <v>5000</v>
      </c>
      <c r="F169" s="41" t="s">
        <v>240</v>
      </c>
      <c r="H169" s="114"/>
    </row>
    <row r="170" spans="1:8" s="198" customFormat="1">
      <c r="A170" s="193"/>
      <c r="B170" s="194"/>
      <c r="C170" s="195" t="s">
        <v>243</v>
      </c>
      <c r="D170" s="196"/>
      <c r="E170" s="197">
        <v>4853</v>
      </c>
      <c r="F170" s="93" t="s">
        <v>242</v>
      </c>
      <c r="H170" s="199"/>
    </row>
    <row r="171" spans="1:8" s="113" customFormat="1" ht="38.25">
      <c r="A171" s="188"/>
      <c r="B171" s="189"/>
      <c r="C171" s="112" t="s">
        <v>246</v>
      </c>
      <c r="D171" s="192"/>
      <c r="E171" s="160">
        <v>4000</v>
      </c>
      <c r="F171" s="41" t="s">
        <v>245</v>
      </c>
      <c r="H171" s="114"/>
    </row>
    <row r="172" spans="1:8" s="113" customFormat="1" ht="25.5">
      <c r="A172" s="188"/>
      <c r="B172" s="189"/>
      <c r="C172" s="112" t="s">
        <v>248</v>
      </c>
      <c r="D172" s="192"/>
      <c r="E172" s="160">
        <v>3000</v>
      </c>
      <c r="F172" s="41" t="s">
        <v>247</v>
      </c>
      <c r="H172" s="114"/>
    </row>
    <row r="173" spans="1:8" s="113" customFormat="1" ht="38.25">
      <c r="A173" s="200"/>
      <c r="B173" s="201"/>
      <c r="C173" s="142" t="s">
        <v>412</v>
      </c>
      <c r="D173" s="202"/>
      <c r="E173" s="65">
        <v>4000</v>
      </c>
      <c r="F173" s="68" t="s">
        <v>249</v>
      </c>
      <c r="H173" s="114"/>
    </row>
    <row r="174" spans="1:8" s="113" customFormat="1" ht="25.5">
      <c r="A174" s="188"/>
      <c r="B174" s="189"/>
      <c r="C174" s="112" t="s">
        <v>251</v>
      </c>
      <c r="D174" s="203"/>
      <c r="E174" s="61">
        <v>3000</v>
      </c>
      <c r="F174" s="36" t="s">
        <v>250</v>
      </c>
      <c r="H174" s="114"/>
    </row>
    <row r="175" spans="1:8" s="113" customFormat="1" ht="38.25">
      <c r="A175" s="188"/>
      <c r="B175" s="189"/>
      <c r="C175" s="112" t="s">
        <v>253</v>
      </c>
      <c r="D175" s="203"/>
      <c r="E175" s="61">
        <v>3000</v>
      </c>
      <c r="F175" s="36" t="s">
        <v>252</v>
      </c>
      <c r="H175" s="114"/>
    </row>
    <row r="176" spans="1:8" s="113" customFormat="1" ht="25.5">
      <c r="A176" s="188"/>
      <c r="B176" s="189"/>
      <c r="C176" s="112" t="s">
        <v>255</v>
      </c>
      <c r="D176" s="203"/>
      <c r="E176" s="61">
        <v>2000</v>
      </c>
      <c r="F176" s="36" t="s">
        <v>254</v>
      </c>
      <c r="H176" s="114"/>
    </row>
    <row r="177" spans="1:8" s="113" customFormat="1" ht="25.5">
      <c r="A177" s="188"/>
      <c r="B177" s="189"/>
      <c r="C177" s="112" t="s">
        <v>449</v>
      </c>
      <c r="D177" s="192"/>
      <c r="E177" s="160">
        <v>2000</v>
      </c>
      <c r="F177" s="41" t="s">
        <v>256</v>
      </c>
      <c r="H177" s="114"/>
    </row>
    <row r="178" spans="1:8" s="113" customFormat="1" ht="25.5">
      <c r="A178" s="188"/>
      <c r="B178" s="189"/>
      <c r="C178" s="112" t="s">
        <v>13</v>
      </c>
      <c r="D178" s="192"/>
      <c r="E178" s="160">
        <v>97730</v>
      </c>
      <c r="F178" s="41" t="s">
        <v>581</v>
      </c>
      <c r="H178" s="114"/>
    </row>
    <row r="179" spans="1:8" s="113" customFormat="1" ht="25.5">
      <c r="A179" s="188"/>
      <c r="B179" s="189"/>
      <c r="C179" s="112" t="s">
        <v>258</v>
      </c>
      <c r="D179" s="192"/>
      <c r="E179" s="160">
        <v>4500</v>
      </c>
      <c r="F179" s="41" t="s">
        <v>257</v>
      </c>
      <c r="H179" s="114"/>
    </row>
    <row r="180" spans="1:8" s="113" customFormat="1" ht="51">
      <c r="A180" s="188"/>
      <c r="B180" s="189"/>
      <c r="C180" s="112" t="s">
        <v>260</v>
      </c>
      <c r="D180" s="192"/>
      <c r="E180" s="160">
        <v>5000</v>
      </c>
      <c r="F180" s="41" t="s">
        <v>259</v>
      </c>
      <c r="H180" s="114"/>
    </row>
    <row r="181" spans="1:8" s="113" customFormat="1" ht="25.5">
      <c r="A181" s="188"/>
      <c r="B181" s="189"/>
      <c r="C181" s="112" t="s">
        <v>261</v>
      </c>
      <c r="D181" s="192"/>
      <c r="E181" s="160">
        <v>4000</v>
      </c>
      <c r="F181" s="41" t="s">
        <v>259</v>
      </c>
      <c r="H181" s="114"/>
    </row>
    <row r="182" spans="1:8" s="113" customFormat="1" ht="22.5" customHeight="1">
      <c r="A182" s="188"/>
      <c r="B182" s="189"/>
      <c r="C182" s="112" t="s">
        <v>413</v>
      </c>
      <c r="D182" s="192"/>
      <c r="E182" s="160">
        <v>5000</v>
      </c>
      <c r="F182" s="41" t="s">
        <v>262</v>
      </c>
      <c r="H182" s="114"/>
    </row>
    <row r="183" spans="1:8" s="113" customFormat="1" ht="45" customHeight="1">
      <c r="A183" s="188"/>
      <c r="B183" s="189"/>
      <c r="C183" s="112" t="s">
        <v>237</v>
      </c>
      <c r="D183" s="192"/>
      <c r="E183" s="160">
        <v>1500</v>
      </c>
      <c r="F183" s="41" t="s">
        <v>582</v>
      </c>
      <c r="H183" s="114"/>
    </row>
    <row r="184" spans="1:8" s="113" customFormat="1" ht="30.75" customHeight="1">
      <c r="A184" s="188"/>
      <c r="B184" s="189"/>
      <c r="C184" s="112" t="s">
        <v>69</v>
      </c>
      <c r="D184" s="203"/>
      <c r="E184" s="61">
        <v>4000</v>
      </c>
      <c r="F184" s="36" t="s">
        <v>2</v>
      </c>
      <c r="H184" s="114"/>
    </row>
    <row r="185" spans="1:8" s="113" customFormat="1" ht="29.25" customHeight="1">
      <c r="A185" s="188"/>
      <c r="B185" s="189"/>
      <c r="C185" s="112" t="s">
        <v>10</v>
      </c>
      <c r="D185" s="203"/>
      <c r="E185" s="61">
        <v>4000</v>
      </c>
      <c r="F185" s="36" t="s">
        <v>9</v>
      </c>
      <c r="H185" s="114"/>
    </row>
    <row r="186" spans="1:8" s="113" customFormat="1" ht="39.75" customHeight="1">
      <c r="A186" s="188"/>
      <c r="B186" s="189"/>
      <c r="C186" s="90" t="s">
        <v>12</v>
      </c>
      <c r="D186" s="192"/>
      <c r="E186" s="160">
        <v>4000</v>
      </c>
      <c r="F186" s="41" t="s">
        <v>244</v>
      </c>
      <c r="H186" s="114"/>
    </row>
    <row r="187" spans="1:8" s="113" customFormat="1" ht="30.75" customHeight="1">
      <c r="A187" s="188"/>
      <c r="B187" s="189"/>
      <c r="C187" s="90" t="s">
        <v>8</v>
      </c>
      <c r="D187" s="192"/>
      <c r="E187" s="160">
        <v>10000</v>
      </c>
      <c r="F187" s="41" t="s">
        <v>53</v>
      </c>
      <c r="H187" s="114"/>
    </row>
    <row r="188" spans="1:8" s="113" customFormat="1" ht="30.75" customHeight="1">
      <c r="A188" s="200"/>
      <c r="B188" s="201"/>
      <c r="C188" s="102" t="s">
        <v>226</v>
      </c>
      <c r="D188" s="202"/>
      <c r="E188" s="65">
        <v>10000</v>
      </c>
      <c r="F188" s="68" t="s">
        <v>53</v>
      </c>
      <c r="H188" s="114"/>
    </row>
    <row r="189" spans="1:8" s="113" customFormat="1" ht="25.5">
      <c r="A189" s="148">
        <v>853</v>
      </c>
      <c r="B189" s="148"/>
      <c r="C189" s="204" t="s">
        <v>450</v>
      </c>
      <c r="D189" s="151">
        <f>SUM(D190)</f>
        <v>1589743</v>
      </c>
      <c r="E189" s="151">
        <f>SUM(E190)</f>
        <v>1241546</v>
      </c>
      <c r="F189" s="21"/>
      <c r="G189" s="22"/>
      <c r="H189" s="114"/>
    </row>
    <row r="190" spans="1:8" s="157" customFormat="1" ht="15.75" customHeight="1">
      <c r="A190" s="205"/>
      <c r="B190" s="70">
        <v>85395</v>
      </c>
      <c r="C190" s="109" t="s">
        <v>76</v>
      </c>
      <c r="D190" s="53">
        <f>1291303+298440</f>
        <v>1589743</v>
      </c>
      <c r="E190" s="54">
        <f>SUM(E191:E194)</f>
        <v>1241546</v>
      </c>
      <c r="F190" s="28"/>
      <c r="G190" s="206"/>
      <c r="H190" s="207"/>
    </row>
    <row r="191" spans="1:8" s="113" customFormat="1" ht="51">
      <c r="A191" s="110"/>
      <c r="B191" s="111"/>
      <c r="C191" s="112" t="s">
        <v>381</v>
      </c>
      <c r="D191" s="34"/>
      <c r="E191" s="35">
        <v>572000</v>
      </c>
      <c r="F191" s="36" t="s">
        <v>525</v>
      </c>
      <c r="G191" s="22"/>
      <c r="H191" s="114"/>
    </row>
    <row r="192" spans="1:8" s="113" customFormat="1" ht="51">
      <c r="A192" s="110"/>
      <c r="B192" s="111"/>
      <c r="C192" s="90" t="s">
        <v>381</v>
      </c>
      <c r="D192" s="39"/>
      <c r="E192" s="40">
        <v>125788</v>
      </c>
      <c r="F192" s="41" t="s">
        <v>583</v>
      </c>
      <c r="G192" s="22"/>
      <c r="H192" s="114"/>
    </row>
    <row r="193" spans="1:12" s="113" customFormat="1" ht="51">
      <c r="A193" s="110"/>
      <c r="B193" s="111"/>
      <c r="C193" s="90" t="s">
        <v>584</v>
      </c>
      <c r="D193" s="39"/>
      <c r="E193" s="40">
        <v>543758</v>
      </c>
      <c r="F193" s="41" t="s">
        <v>380</v>
      </c>
      <c r="G193" s="22"/>
      <c r="H193" s="114"/>
    </row>
    <row r="194" spans="1:12" s="113" customFormat="1">
      <c r="A194" s="188"/>
      <c r="B194" s="189"/>
      <c r="C194" s="208"/>
      <c r="D194" s="209"/>
      <c r="E194" s="210"/>
      <c r="F194" s="211"/>
      <c r="G194" s="22"/>
      <c r="H194" s="114"/>
    </row>
    <row r="195" spans="1:12" s="22" customFormat="1">
      <c r="A195" s="148">
        <v>900</v>
      </c>
      <c r="B195" s="148"/>
      <c r="C195" s="204" t="s">
        <v>80</v>
      </c>
      <c r="D195" s="151">
        <f>SUM(D196,D200)</f>
        <v>105000</v>
      </c>
      <c r="E195" s="151">
        <f>SUM(E196,E200)</f>
        <v>104993</v>
      </c>
      <c r="F195" s="21"/>
      <c r="G195" s="78"/>
      <c r="H195" s="79"/>
    </row>
    <row r="196" spans="1:12" s="83" customFormat="1" ht="27.75" customHeight="1">
      <c r="A196" s="205"/>
      <c r="B196" s="70">
        <v>90008</v>
      </c>
      <c r="C196" s="52" t="s">
        <v>95</v>
      </c>
      <c r="D196" s="53">
        <v>63705</v>
      </c>
      <c r="E196" s="54">
        <f>SUM(E197:E199)</f>
        <v>63705</v>
      </c>
      <c r="F196" s="28"/>
      <c r="G196" s="157"/>
      <c r="H196" s="82"/>
    </row>
    <row r="197" spans="1:12" s="113" customFormat="1" ht="25.5" customHeight="1">
      <c r="A197" s="110"/>
      <c r="B197" s="111"/>
      <c r="C197" s="112" t="s">
        <v>414</v>
      </c>
      <c r="D197" s="34"/>
      <c r="E197" s="35">
        <v>20425</v>
      </c>
      <c r="F197" s="36" t="s">
        <v>127</v>
      </c>
      <c r="H197" s="114"/>
    </row>
    <row r="198" spans="1:12" s="113" customFormat="1" ht="25.5" customHeight="1">
      <c r="A198" s="110"/>
      <c r="B198" s="111"/>
      <c r="C198" s="90" t="s">
        <v>415</v>
      </c>
      <c r="D198" s="39"/>
      <c r="E198" s="40">
        <v>21500</v>
      </c>
      <c r="F198" s="41" t="s">
        <v>383</v>
      </c>
      <c r="H198" s="114"/>
    </row>
    <row r="199" spans="1:12" s="113" customFormat="1" ht="21.75" customHeight="1">
      <c r="A199" s="118"/>
      <c r="B199" s="101"/>
      <c r="C199" s="102" t="s">
        <v>382</v>
      </c>
      <c r="D199" s="66"/>
      <c r="E199" s="67">
        <v>21780</v>
      </c>
      <c r="F199" s="68" t="s">
        <v>128</v>
      </c>
      <c r="G199" s="156"/>
      <c r="H199" s="114"/>
    </row>
    <row r="200" spans="1:12" s="29" customFormat="1" ht="20.25" customHeight="1">
      <c r="A200" s="134"/>
      <c r="B200" s="212">
        <v>90095</v>
      </c>
      <c r="C200" s="213" t="s">
        <v>76</v>
      </c>
      <c r="D200" s="214">
        <v>41295</v>
      </c>
      <c r="E200" s="215">
        <f>SUM(E201:E205)</f>
        <v>41288</v>
      </c>
      <c r="F200" s="216"/>
      <c r="G200" s="157"/>
      <c r="H200" s="30"/>
    </row>
    <row r="201" spans="1:12" s="113" customFormat="1" ht="30" customHeight="1">
      <c r="A201" s="110"/>
      <c r="B201" s="111"/>
      <c r="C201" s="112" t="s">
        <v>433</v>
      </c>
      <c r="D201" s="34"/>
      <c r="E201" s="35">
        <v>4197</v>
      </c>
      <c r="F201" s="36" t="s">
        <v>16</v>
      </c>
      <c r="H201" s="114"/>
      <c r="L201" s="113" t="s">
        <v>33</v>
      </c>
    </row>
    <row r="202" spans="1:12" s="113" customFormat="1" ht="30" customHeight="1">
      <c r="A202" s="110"/>
      <c r="B202" s="111"/>
      <c r="C202" s="120" t="s">
        <v>385</v>
      </c>
      <c r="D202" s="72"/>
      <c r="E202" s="73">
        <v>7196</v>
      </c>
      <c r="F202" s="74" t="s">
        <v>384</v>
      </c>
      <c r="H202" s="114"/>
    </row>
    <row r="203" spans="1:12" s="113" customFormat="1" ht="30" customHeight="1">
      <c r="A203" s="110"/>
      <c r="B203" s="111"/>
      <c r="C203" s="121" t="s">
        <v>386</v>
      </c>
      <c r="D203" s="122"/>
      <c r="E203" s="123">
        <v>10000</v>
      </c>
      <c r="F203" s="117" t="s">
        <v>384</v>
      </c>
      <c r="H203" s="114"/>
    </row>
    <row r="204" spans="1:12" s="113" customFormat="1" ht="51">
      <c r="A204" s="110"/>
      <c r="B204" s="111"/>
      <c r="C204" s="121" t="s">
        <v>387</v>
      </c>
      <c r="D204" s="122"/>
      <c r="E204" s="123">
        <v>10895</v>
      </c>
      <c r="F204" s="117" t="s">
        <v>5</v>
      </c>
      <c r="H204" s="114"/>
    </row>
    <row r="205" spans="1:12" s="113" customFormat="1" ht="51">
      <c r="A205" s="110"/>
      <c r="B205" s="111"/>
      <c r="C205" s="90" t="s">
        <v>416</v>
      </c>
      <c r="D205" s="39"/>
      <c r="E205" s="40">
        <v>9000</v>
      </c>
      <c r="F205" s="68" t="s">
        <v>585</v>
      </c>
      <c r="H205" s="114"/>
    </row>
    <row r="206" spans="1:12" s="22" customFormat="1">
      <c r="A206" s="148">
        <v>921</v>
      </c>
      <c r="B206" s="148"/>
      <c r="C206" s="204" t="s">
        <v>81</v>
      </c>
      <c r="D206" s="151">
        <f>SUM(D207,D301)</f>
        <v>1050000</v>
      </c>
      <c r="E206" s="151">
        <f>SUM(E207,E301)</f>
        <v>1042911</v>
      </c>
      <c r="F206" s="21"/>
      <c r="G206" s="156"/>
      <c r="H206" s="79"/>
    </row>
    <row r="207" spans="1:12" s="29" customFormat="1" ht="20.25" customHeight="1">
      <c r="A207" s="134"/>
      <c r="B207" s="108">
        <v>92105</v>
      </c>
      <c r="C207" s="109" t="s">
        <v>82</v>
      </c>
      <c r="D207" s="26">
        <v>450000</v>
      </c>
      <c r="E207" s="27">
        <f>SUM(E208:E300)</f>
        <v>442911</v>
      </c>
      <c r="F207" s="28"/>
      <c r="G207" s="217"/>
      <c r="H207" s="30"/>
    </row>
    <row r="208" spans="1:12" s="221" customFormat="1" ht="32.25" customHeight="1">
      <c r="A208" s="218"/>
      <c r="B208" s="219"/>
      <c r="C208" s="220" t="s">
        <v>294</v>
      </c>
      <c r="D208" s="158"/>
      <c r="E208" s="61">
        <v>10000</v>
      </c>
      <c r="F208" s="36" t="s">
        <v>134</v>
      </c>
      <c r="H208" s="222"/>
    </row>
    <row r="209" spans="1:8" s="221" customFormat="1" ht="32.25" customHeight="1">
      <c r="A209" s="218"/>
      <c r="B209" s="219"/>
      <c r="C209" s="223" t="s">
        <v>331</v>
      </c>
      <c r="D209" s="159"/>
      <c r="E209" s="160">
        <v>3000</v>
      </c>
      <c r="F209" s="41" t="s">
        <v>417</v>
      </c>
      <c r="H209" s="224"/>
    </row>
    <row r="210" spans="1:8" s="221" customFormat="1" ht="51">
      <c r="A210" s="218"/>
      <c r="B210" s="219"/>
      <c r="C210" s="223" t="s">
        <v>418</v>
      </c>
      <c r="D210" s="159"/>
      <c r="E210" s="160">
        <v>4000</v>
      </c>
      <c r="F210" s="41" t="s">
        <v>141</v>
      </c>
      <c r="H210" s="224"/>
    </row>
    <row r="211" spans="1:8" s="221" customFormat="1" ht="30" customHeight="1">
      <c r="A211" s="218"/>
      <c r="B211" s="219"/>
      <c r="C211" s="220" t="s">
        <v>295</v>
      </c>
      <c r="D211" s="158"/>
      <c r="E211" s="61">
        <v>9000</v>
      </c>
      <c r="F211" s="36" t="s">
        <v>130</v>
      </c>
      <c r="H211" s="224"/>
    </row>
    <row r="212" spans="1:8" s="221" customFormat="1" ht="30" customHeight="1">
      <c r="A212" s="218"/>
      <c r="B212" s="219"/>
      <c r="C212" s="223" t="s">
        <v>419</v>
      </c>
      <c r="D212" s="159"/>
      <c r="E212" s="160">
        <v>5000</v>
      </c>
      <c r="F212" s="41" t="s">
        <v>326</v>
      </c>
      <c r="H212" s="224"/>
    </row>
    <row r="213" spans="1:8" s="221" customFormat="1" ht="25.5">
      <c r="A213" s="218"/>
      <c r="B213" s="219"/>
      <c r="C213" s="223" t="s">
        <v>420</v>
      </c>
      <c r="D213" s="159"/>
      <c r="E213" s="160">
        <v>5000</v>
      </c>
      <c r="F213" s="41" t="s">
        <v>125</v>
      </c>
      <c r="H213" s="224"/>
    </row>
    <row r="214" spans="1:8" s="221" customFormat="1" ht="24.75" customHeight="1">
      <c r="A214" s="218"/>
      <c r="B214" s="219"/>
      <c r="C214" s="220" t="s">
        <v>330</v>
      </c>
      <c r="D214" s="158"/>
      <c r="E214" s="61">
        <v>2000</v>
      </c>
      <c r="F214" s="36" t="s">
        <v>131</v>
      </c>
      <c r="H214" s="224"/>
    </row>
    <row r="215" spans="1:8" s="221" customFormat="1" ht="27.75" customHeight="1">
      <c r="A215" s="218"/>
      <c r="B215" s="219"/>
      <c r="C215" s="220" t="s">
        <v>132</v>
      </c>
      <c r="D215" s="158"/>
      <c r="E215" s="61">
        <v>3000</v>
      </c>
      <c r="F215" s="36" t="s">
        <v>129</v>
      </c>
      <c r="H215" s="224"/>
    </row>
    <row r="216" spans="1:8" s="221" customFormat="1" ht="27.75" customHeight="1">
      <c r="A216" s="218"/>
      <c r="B216" s="219"/>
      <c r="C216" s="220" t="s">
        <v>421</v>
      </c>
      <c r="D216" s="158"/>
      <c r="E216" s="61">
        <v>6000</v>
      </c>
      <c r="F216" s="36" t="s">
        <v>131</v>
      </c>
      <c r="H216" s="224"/>
    </row>
    <row r="217" spans="1:8" s="221" customFormat="1" ht="28.5" customHeight="1">
      <c r="A217" s="218"/>
      <c r="B217" s="219"/>
      <c r="C217" s="220" t="s">
        <v>329</v>
      </c>
      <c r="D217" s="158"/>
      <c r="E217" s="61">
        <v>5000</v>
      </c>
      <c r="F217" s="36" t="s">
        <v>131</v>
      </c>
      <c r="H217" s="224"/>
    </row>
    <row r="218" spans="1:8" s="221" customFormat="1" ht="28.5" customHeight="1">
      <c r="A218" s="218"/>
      <c r="B218" s="219"/>
      <c r="C218" s="225" t="s">
        <v>332</v>
      </c>
      <c r="D218" s="164"/>
      <c r="E218" s="165">
        <v>4000</v>
      </c>
      <c r="F218" s="68" t="s">
        <v>131</v>
      </c>
      <c r="H218" s="224"/>
    </row>
    <row r="219" spans="1:8" s="221" customFormat="1" ht="42" customHeight="1">
      <c r="A219" s="218"/>
      <c r="B219" s="219"/>
      <c r="C219" s="223" t="s">
        <v>306</v>
      </c>
      <c r="D219" s="159"/>
      <c r="E219" s="160">
        <v>5000</v>
      </c>
      <c r="F219" s="62" t="s">
        <v>586</v>
      </c>
      <c r="H219" s="224"/>
    </row>
    <row r="220" spans="1:8" s="221" customFormat="1" ht="38.25">
      <c r="A220" s="218"/>
      <c r="B220" s="219"/>
      <c r="C220" s="220" t="s">
        <v>333</v>
      </c>
      <c r="D220" s="158"/>
      <c r="E220" s="61">
        <v>6228</v>
      </c>
      <c r="F220" s="36" t="s">
        <v>434</v>
      </c>
      <c r="H220" s="224"/>
    </row>
    <row r="221" spans="1:8" s="221" customFormat="1" ht="25.5">
      <c r="A221" s="218"/>
      <c r="B221" s="219"/>
      <c r="C221" s="223" t="s">
        <v>343</v>
      </c>
      <c r="D221" s="159"/>
      <c r="E221" s="160">
        <v>2000</v>
      </c>
      <c r="F221" s="41" t="s">
        <v>16</v>
      </c>
      <c r="H221" s="224"/>
    </row>
    <row r="222" spans="1:8" s="221" customFormat="1" ht="42" customHeight="1">
      <c r="A222" s="218"/>
      <c r="B222" s="219"/>
      <c r="C222" s="223" t="s">
        <v>345</v>
      </c>
      <c r="D222" s="159"/>
      <c r="E222" s="160">
        <v>4000</v>
      </c>
      <c r="F222" s="41" t="s">
        <v>344</v>
      </c>
      <c r="H222" s="224"/>
    </row>
    <row r="223" spans="1:8" s="221" customFormat="1" ht="43.5" customHeight="1">
      <c r="A223" s="226"/>
      <c r="B223" s="227"/>
      <c r="C223" s="228" t="s">
        <v>304</v>
      </c>
      <c r="D223" s="161"/>
      <c r="E223" s="65">
        <v>4000</v>
      </c>
      <c r="F223" s="68" t="s">
        <v>101</v>
      </c>
      <c r="H223" s="224"/>
    </row>
    <row r="224" spans="1:8" s="221" customFormat="1" ht="41.25" customHeight="1">
      <c r="A224" s="218"/>
      <c r="B224" s="219"/>
      <c r="C224" s="220" t="s">
        <v>469</v>
      </c>
      <c r="D224" s="158"/>
      <c r="E224" s="61">
        <v>10000</v>
      </c>
      <c r="F224" s="36" t="s">
        <v>587</v>
      </c>
      <c r="H224" s="224"/>
    </row>
    <row r="225" spans="1:8" s="221" customFormat="1" ht="51">
      <c r="A225" s="218"/>
      <c r="B225" s="219"/>
      <c r="C225" s="220" t="s">
        <v>323</v>
      </c>
      <c r="D225" s="158"/>
      <c r="E225" s="61">
        <v>5000</v>
      </c>
      <c r="F225" s="36" t="s">
        <v>141</v>
      </c>
      <c r="H225" s="224"/>
    </row>
    <row r="226" spans="1:8" s="221" customFormat="1" ht="25.5">
      <c r="A226" s="218"/>
      <c r="B226" s="219"/>
      <c r="C226" s="223" t="s">
        <v>337</v>
      </c>
      <c r="D226" s="159"/>
      <c r="E226" s="160">
        <v>1233</v>
      </c>
      <c r="F226" s="41" t="s">
        <v>162</v>
      </c>
      <c r="H226" s="224"/>
    </row>
    <row r="227" spans="1:8" s="221" customFormat="1" ht="33" customHeight="1">
      <c r="A227" s="218"/>
      <c r="B227" s="219"/>
      <c r="C227" s="223" t="s">
        <v>328</v>
      </c>
      <c r="D227" s="159"/>
      <c r="E227" s="160">
        <v>7000</v>
      </c>
      <c r="F227" s="41" t="s">
        <v>4</v>
      </c>
      <c r="H227" s="224"/>
    </row>
    <row r="228" spans="1:8" s="221" customFormat="1" ht="39" customHeight="1">
      <c r="A228" s="218"/>
      <c r="B228" s="219"/>
      <c r="C228" s="220" t="s">
        <v>142</v>
      </c>
      <c r="D228" s="158"/>
      <c r="E228" s="61">
        <v>6000</v>
      </c>
      <c r="F228" s="36" t="s">
        <v>6</v>
      </c>
      <c r="H228" s="224"/>
    </row>
    <row r="229" spans="1:8" s="221" customFormat="1" ht="28.5" customHeight="1">
      <c r="A229" s="218"/>
      <c r="B229" s="219"/>
      <c r="C229" s="220" t="s">
        <v>301</v>
      </c>
      <c r="D229" s="158"/>
      <c r="E229" s="61">
        <v>8000</v>
      </c>
      <c r="F229" s="36" t="s">
        <v>133</v>
      </c>
      <c r="H229" s="224"/>
    </row>
    <row r="230" spans="1:8" s="221" customFormat="1" ht="29.25" customHeight="1">
      <c r="A230" s="218"/>
      <c r="B230" s="219"/>
      <c r="C230" s="220" t="s">
        <v>300</v>
      </c>
      <c r="D230" s="158"/>
      <c r="E230" s="61">
        <v>10000</v>
      </c>
      <c r="F230" s="36" t="s">
        <v>133</v>
      </c>
      <c r="H230" s="224"/>
    </row>
    <row r="231" spans="1:8" s="221" customFormat="1" ht="29.25" customHeight="1">
      <c r="A231" s="218"/>
      <c r="B231" s="219"/>
      <c r="C231" s="220" t="s">
        <v>314</v>
      </c>
      <c r="D231" s="158"/>
      <c r="E231" s="61">
        <v>2000</v>
      </c>
      <c r="F231" s="36" t="s">
        <v>133</v>
      </c>
      <c r="H231" s="224"/>
    </row>
    <row r="232" spans="1:8" s="221" customFormat="1" ht="29.25" customHeight="1">
      <c r="A232" s="218"/>
      <c r="B232" s="219"/>
      <c r="C232" s="220" t="s">
        <v>318</v>
      </c>
      <c r="D232" s="158"/>
      <c r="E232" s="61">
        <v>3000</v>
      </c>
      <c r="F232" s="36" t="s">
        <v>133</v>
      </c>
      <c r="H232" s="224"/>
    </row>
    <row r="233" spans="1:8" s="221" customFormat="1" ht="48" customHeight="1">
      <c r="A233" s="218"/>
      <c r="B233" s="219"/>
      <c r="C233" s="90" t="s">
        <v>468</v>
      </c>
      <c r="D233" s="159"/>
      <c r="E233" s="160">
        <v>4000</v>
      </c>
      <c r="F233" s="36" t="s">
        <v>192</v>
      </c>
      <c r="H233" s="224"/>
    </row>
    <row r="234" spans="1:8" s="221" customFormat="1" ht="27" customHeight="1">
      <c r="A234" s="218"/>
      <c r="B234" s="219"/>
      <c r="C234" s="223" t="s">
        <v>315</v>
      </c>
      <c r="D234" s="159"/>
      <c r="E234" s="160">
        <v>7000</v>
      </c>
      <c r="F234" s="41" t="s">
        <v>1</v>
      </c>
      <c r="H234" s="224"/>
    </row>
    <row r="235" spans="1:8" s="221" customFormat="1" ht="40.5" customHeight="1">
      <c r="A235" s="218"/>
      <c r="B235" s="219"/>
      <c r="C235" s="223" t="s">
        <v>297</v>
      </c>
      <c r="D235" s="159"/>
      <c r="E235" s="160">
        <v>7300</v>
      </c>
      <c r="F235" s="41" t="s">
        <v>296</v>
      </c>
      <c r="H235" s="224"/>
    </row>
    <row r="236" spans="1:8" s="221" customFormat="1" ht="30" customHeight="1">
      <c r="A236" s="218"/>
      <c r="B236" s="219"/>
      <c r="C236" s="223" t="s">
        <v>317</v>
      </c>
      <c r="D236" s="159"/>
      <c r="E236" s="160">
        <v>5000</v>
      </c>
      <c r="F236" s="41" t="s">
        <v>316</v>
      </c>
      <c r="H236" s="224"/>
    </row>
    <row r="237" spans="1:8" s="221" customFormat="1" ht="31.5" customHeight="1">
      <c r="A237" s="218"/>
      <c r="B237" s="219"/>
      <c r="C237" s="223" t="s">
        <v>145</v>
      </c>
      <c r="D237" s="159"/>
      <c r="E237" s="160">
        <v>5000</v>
      </c>
      <c r="F237" s="41" t="s">
        <v>144</v>
      </c>
      <c r="H237" s="224"/>
    </row>
    <row r="238" spans="1:8" s="221" customFormat="1" ht="31.5" customHeight="1">
      <c r="A238" s="218"/>
      <c r="B238" s="219"/>
      <c r="C238" s="223" t="s">
        <v>422</v>
      </c>
      <c r="D238" s="159"/>
      <c r="E238" s="160">
        <v>3000</v>
      </c>
      <c r="F238" s="41" t="s">
        <v>144</v>
      </c>
      <c r="H238" s="224"/>
    </row>
    <row r="239" spans="1:8" s="221" customFormat="1" ht="26.25" customHeight="1">
      <c r="A239" s="218"/>
      <c r="B239" s="219"/>
      <c r="C239" s="223" t="s">
        <v>136</v>
      </c>
      <c r="D239" s="159"/>
      <c r="E239" s="160">
        <v>2000</v>
      </c>
      <c r="F239" s="41" t="s">
        <v>144</v>
      </c>
      <c r="H239" s="224"/>
    </row>
    <row r="240" spans="1:8" s="221" customFormat="1" ht="26.25" customHeight="1">
      <c r="A240" s="218"/>
      <c r="B240" s="219"/>
      <c r="C240" s="223" t="s">
        <v>346</v>
      </c>
      <c r="D240" s="159"/>
      <c r="E240" s="160">
        <v>1000</v>
      </c>
      <c r="F240" s="41" t="s">
        <v>144</v>
      </c>
      <c r="H240" s="224"/>
    </row>
    <row r="241" spans="1:8" s="221" customFormat="1" ht="26.25" customHeight="1">
      <c r="A241" s="218"/>
      <c r="B241" s="219"/>
      <c r="C241" s="223" t="s">
        <v>338</v>
      </c>
      <c r="D241" s="159"/>
      <c r="E241" s="160">
        <v>4000</v>
      </c>
      <c r="F241" s="41" t="s">
        <v>147</v>
      </c>
      <c r="H241" s="224"/>
    </row>
    <row r="242" spans="1:8" s="221" customFormat="1" ht="43.5" customHeight="1">
      <c r="A242" s="218"/>
      <c r="B242" s="218"/>
      <c r="C242" s="223" t="s">
        <v>340</v>
      </c>
      <c r="D242" s="159"/>
      <c r="E242" s="160">
        <v>4000</v>
      </c>
      <c r="F242" s="41" t="s">
        <v>100</v>
      </c>
      <c r="H242" s="224"/>
    </row>
    <row r="243" spans="1:8" s="221" customFormat="1" ht="18" customHeight="1">
      <c r="A243" s="218"/>
      <c r="B243" s="219"/>
      <c r="C243" s="220" t="s">
        <v>97</v>
      </c>
      <c r="D243" s="158"/>
      <c r="E243" s="61">
        <v>3000</v>
      </c>
      <c r="F243" s="36" t="s">
        <v>146</v>
      </c>
      <c r="H243" s="224"/>
    </row>
    <row r="244" spans="1:8" s="221" customFormat="1" ht="17.25" customHeight="1">
      <c r="A244" s="218"/>
      <c r="B244" s="219"/>
      <c r="C244" s="223" t="s">
        <v>0</v>
      </c>
      <c r="D244" s="159"/>
      <c r="E244" s="160">
        <v>5000</v>
      </c>
      <c r="F244" s="41" t="s">
        <v>146</v>
      </c>
      <c r="H244" s="224"/>
    </row>
    <row r="245" spans="1:8" s="221" customFormat="1" ht="41.25" customHeight="1">
      <c r="A245" s="218"/>
      <c r="B245" s="219"/>
      <c r="C245" s="90" t="s">
        <v>588</v>
      </c>
      <c r="D245" s="159"/>
      <c r="E245" s="160">
        <v>10000</v>
      </c>
      <c r="F245" s="41" t="s">
        <v>589</v>
      </c>
      <c r="H245" s="224"/>
    </row>
    <row r="246" spans="1:8" s="221" customFormat="1" ht="28.5" customHeight="1">
      <c r="A246" s="218"/>
      <c r="B246" s="219"/>
      <c r="C246" s="223" t="s">
        <v>325</v>
      </c>
      <c r="D246" s="159"/>
      <c r="E246" s="160">
        <v>4000</v>
      </c>
      <c r="F246" s="41" t="s">
        <v>324</v>
      </c>
      <c r="H246" s="224"/>
    </row>
    <row r="247" spans="1:8" s="221" customFormat="1" ht="29.25" customHeight="1">
      <c r="A247" s="218"/>
      <c r="B247" s="219"/>
      <c r="C247" s="223" t="s">
        <v>319</v>
      </c>
      <c r="D247" s="159"/>
      <c r="E247" s="160">
        <v>6000</v>
      </c>
      <c r="F247" s="41" t="s">
        <v>3</v>
      </c>
      <c r="H247" s="224"/>
    </row>
    <row r="248" spans="1:8" s="221" customFormat="1" ht="33" customHeight="1">
      <c r="A248" s="226"/>
      <c r="B248" s="227"/>
      <c r="C248" s="228" t="s">
        <v>305</v>
      </c>
      <c r="D248" s="161"/>
      <c r="E248" s="65">
        <v>3000</v>
      </c>
      <c r="F248" s="68" t="s">
        <v>49</v>
      </c>
      <c r="H248" s="224"/>
    </row>
    <row r="249" spans="1:8" s="221" customFormat="1" ht="40.5" customHeight="1">
      <c r="A249" s="218"/>
      <c r="B249" s="218"/>
      <c r="C249" s="220" t="s">
        <v>99</v>
      </c>
      <c r="D249" s="158"/>
      <c r="E249" s="61">
        <v>4000</v>
      </c>
      <c r="F249" s="36" t="s">
        <v>98</v>
      </c>
      <c r="H249" s="224"/>
    </row>
    <row r="250" spans="1:8" s="221" customFormat="1" ht="43.5" customHeight="1">
      <c r="A250" s="218"/>
      <c r="B250" s="219"/>
      <c r="C250" s="225" t="s">
        <v>339</v>
      </c>
      <c r="D250" s="164"/>
      <c r="E250" s="165">
        <v>4000</v>
      </c>
      <c r="F250" s="74" t="s">
        <v>37</v>
      </c>
      <c r="H250" s="224"/>
    </row>
    <row r="251" spans="1:8" s="221" customFormat="1" ht="54.75" customHeight="1">
      <c r="A251" s="218"/>
      <c r="B251" s="219"/>
      <c r="C251" s="223" t="s">
        <v>423</v>
      </c>
      <c r="D251" s="159"/>
      <c r="E251" s="160">
        <v>2700</v>
      </c>
      <c r="F251" s="41" t="s">
        <v>102</v>
      </c>
      <c r="H251" s="224"/>
    </row>
    <row r="252" spans="1:8" s="221" customFormat="1" ht="28.5" customHeight="1">
      <c r="A252" s="218"/>
      <c r="B252" s="219"/>
      <c r="C252" s="223" t="s">
        <v>308</v>
      </c>
      <c r="D252" s="159"/>
      <c r="E252" s="160">
        <v>7000</v>
      </c>
      <c r="F252" s="41" t="s">
        <v>36</v>
      </c>
      <c r="H252" s="224"/>
    </row>
    <row r="253" spans="1:8" s="221" customFormat="1" ht="30.75" customHeight="1">
      <c r="A253" s="218"/>
      <c r="B253" s="219"/>
      <c r="C253" s="223" t="s">
        <v>47</v>
      </c>
      <c r="D253" s="159"/>
      <c r="E253" s="160">
        <v>4100</v>
      </c>
      <c r="F253" s="41" t="s">
        <v>48</v>
      </c>
      <c r="H253" s="224"/>
    </row>
    <row r="254" spans="1:8" s="221" customFormat="1" ht="28.5" customHeight="1">
      <c r="A254" s="218"/>
      <c r="B254" s="219"/>
      <c r="C254" s="223" t="s">
        <v>342</v>
      </c>
      <c r="D254" s="159"/>
      <c r="E254" s="160">
        <v>5000</v>
      </c>
      <c r="F254" s="41" t="s">
        <v>38</v>
      </c>
      <c r="H254" s="224"/>
    </row>
    <row r="255" spans="1:8" s="221" customFormat="1" ht="38.25">
      <c r="A255" s="218"/>
      <c r="B255" s="219"/>
      <c r="C255" s="223" t="s">
        <v>307</v>
      </c>
      <c r="D255" s="159"/>
      <c r="E255" s="160">
        <v>3500</v>
      </c>
      <c r="F255" s="41" t="s">
        <v>39</v>
      </c>
      <c r="H255" s="224"/>
    </row>
    <row r="256" spans="1:8" s="221" customFormat="1" ht="38.25">
      <c r="A256" s="218"/>
      <c r="B256" s="219"/>
      <c r="C256" s="223" t="s">
        <v>299</v>
      </c>
      <c r="D256" s="159"/>
      <c r="E256" s="160">
        <v>3000</v>
      </c>
      <c r="F256" s="117" t="s">
        <v>298</v>
      </c>
      <c r="H256" s="224"/>
    </row>
    <row r="257" spans="1:8" s="221" customFormat="1" ht="45.75" customHeight="1">
      <c r="A257" s="218"/>
      <c r="B257" s="219"/>
      <c r="C257" s="223" t="s">
        <v>309</v>
      </c>
      <c r="D257" s="159"/>
      <c r="E257" s="160">
        <v>5000</v>
      </c>
      <c r="F257" s="41" t="s">
        <v>310</v>
      </c>
      <c r="H257" s="224"/>
    </row>
    <row r="258" spans="1:8" s="221" customFormat="1" ht="29.25" customHeight="1">
      <c r="A258" s="218"/>
      <c r="B258" s="219"/>
      <c r="C258" s="223" t="s">
        <v>424</v>
      </c>
      <c r="D258" s="159"/>
      <c r="E258" s="160">
        <v>5000</v>
      </c>
      <c r="F258" s="41" t="s">
        <v>320</v>
      </c>
      <c r="H258" s="224"/>
    </row>
    <row r="259" spans="1:8" s="221" customFormat="1" ht="31.5" customHeight="1">
      <c r="A259" s="218"/>
      <c r="B259" s="219"/>
      <c r="C259" s="223" t="s">
        <v>322</v>
      </c>
      <c r="D259" s="159"/>
      <c r="E259" s="160">
        <v>3000</v>
      </c>
      <c r="F259" s="41" t="s">
        <v>321</v>
      </c>
      <c r="H259" s="224"/>
    </row>
    <row r="260" spans="1:8" s="221" customFormat="1" ht="25.5">
      <c r="A260" s="218"/>
      <c r="B260" s="219"/>
      <c r="C260" s="223" t="s">
        <v>341</v>
      </c>
      <c r="D260" s="159"/>
      <c r="E260" s="160">
        <v>3000</v>
      </c>
      <c r="F260" s="41" t="s">
        <v>40</v>
      </c>
      <c r="H260" s="224"/>
    </row>
    <row r="261" spans="1:8" s="221" customFormat="1" ht="29.25" customHeight="1">
      <c r="A261" s="218"/>
      <c r="B261" s="219"/>
      <c r="C261" s="223" t="s">
        <v>336</v>
      </c>
      <c r="D261" s="159"/>
      <c r="E261" s="160">
        <v>4000</v>
      </c>
      <c r="F261" s="41" t="s">
        <v>335</v>
      </c>
      <c r="H261" s="224"/>
    </row>
    <row r="262" spans="1:8" s="221" customFormat="1" ht="29.25" customHeight="1">
      <c r="A262" s="218"/>
      <c r="B262" s="219"/>
      <c r="C262" s="223" t="s">
        <v>425</v>
      </c>
      <c r="D262" s="159"/>
      <c r="E262" s="160">
        <v>9500</v>
      </c>
      <c r="F262" s="41" t="s">
        <v>41</v>
      </c>
      <c r="H262" s="224"/>
    </row>
    <row r="263" spans="1:8" s="221" customFormat="1" ht="29.25" customHeight="1">
      <c r="A263" s="218"/>
      <c r="B263" s="219"/>
      <c r="C263" s="223" t="s">
        <v>313</v>
      </c>
      <c r="D263" s="159"/>
      <c r="E263" s="160">
        <v>5400</v>
      </c>
      <c r="F263" s="41" t="s">
        <v>312</v>
      </c>
      <c r="H263" s="224"/>
    </row>
    <row r="264" spans="1:8" s="221" customFormat="1" ht="28.5" customHeight="1">
      <c r="A264" s="218"/>
      <c r="B264" s="219"/>
      <c r="C264" s="223" t="s">
        <v>303</v>
      </c>
      <c r="D264" s="159"/>
      <c r="E264" s="160">
        <v>6000</v>
      </c>
      <c r="F264" s="41" t="s">
        <v>302</v>
      </c>
      <c r="H264" s="224"/>
    </row>
    <row r="265" spans="1:8" s="221" customFormat="1" ht="38.25">
      <c r="A265" s="218"/>
      <c r="B265" s="219"/>
      <c r="C265" s="223" t="s">
        <v>590</v>
      </c>
      <c r="D265" s="159"/>
      <c r="E265" s="160">
        <v>4000</v>
      </c>
      <c r="F265" s="41" t="s">
        <v>470</v>
      </c>
      <c r="H265" s="224"/>
    </row>
    <row r="266" spans="1:8" s="221" customFormat="1" ht="43.5" customHeight="1">
      <c r="A266" s="218"/>
      <c r="B266" s="219"/>
      <c r="C266" s="223" t="s">
        <v>471</v>
      </c>
      <c r="D266" s="159"/>
      <c r="E266" s="160">
        <v>3000</v>
      </c>
      <c r="F266" s="117" t="s">
        <v>14</v>
      </c>
      <c r="H266" s="224"/>
    </row>
    <row r="267" spans="1:8" s="221" customFormat="1" ht="51">
      <c r="A267" s="218"/>
      <c r="B267" s="219"/>
      <c r="C267" s="223" t="s">
        <v>472</v>
      </c>
      <c r="D267" s="159"/>
      <c r="E267" s="160">
        <v>1500</v>
      </c>
      <c r="F267" s="41" t="s">
        <v>473</v>
      </c>
      <c r="H267" s="224"/>
    </row>
    <row r="268" spans="1:8" s="221" customFormat="1" ht="28.5" customHeight="1">
      <c r="A268" s="218"/>
      <c r="B268" s="219"/>
      <c r="C268" s="223" t="s">
        <v>475</v>
      </c>
      <c r="D268" s="159"/>
      <c r="E268" s="160">
        <v>18000</v>
      </c>
      <c r="F268" s="41" t="s">
        <v>474</v>
      </c>
      <c r="H268" s="224"/>
    </row>
    <row r="269" spans="1:8" s="221" customFormat="1" ht="28.5" customHeight="1">
      <c r="A269" s="218"/>
      <c r="B269" s="219"/>
      <c r="C269" s="223" t="s">
        <v>476</v>
      </c>
      <c r="D269" s="159"/>
      <c r="E269" s="160">
        <v>7000</v>
      </c>
      <c r="F269" s="41" t="s">
        <v>335</v>
      </c>
      <c r="H269" s="224"/>
    </row>
    <row r="270" spans="1:8" s="221" customFormat="1" ht="30.75" customHeight="1">
      <c r="A270" s="218"/>
      <c r="B270" s="219"/>
      <c r="C270" s="223" t="s">
        <v>477</v>
      </c>
      <c r="D270" s="159"/>
      <c r="E270" s="160">
        <v>6000</v>
      </c>
      <c r="F270" s="41" t="s">
        <v>388</v>
      </c>
      <c r="H270" s="224"/>
    </row>
    <row r="271" spans="1:8" s="221" customFormat="1" ht="28.5" customHeight="1">
      <c r="A271" s="226"/>
      <c r="B271" s="227"/>
      <c r="C271" s="228" t="s">
        <v>552</v>
      </c>
      <c r="D271" s="161"/>
      <c r="E271" s="65">
        <v>4000</v>
      </c>
      <c r="F271" s="68" t="s">
        <v>478</v>
      </c>
      <c r="H271" s="224"/>
    </row>
    <row r="272" spans="1:8" s="221" customFormat="1" ht="28.5" customHeight="1">
      <c r="A272" s="218"/>
      <c r="B272" s="219"/>
      <c r="C272" s="220" t="s">
        <v>479</v>
      </c>
      <c r="D272" s="158"/>
      <c r="E272" s="61">
        <v>8000</v>
      </c>
      <c r="F272" s="36" t="s">
        <v>480</v>
      </c>
      <c r="H272" s="224"/>
    </row>
    <row r="273" spans="1:8" s="221" customFormat="1" ht="39.75" customHeight="1">
      <c r="A273" s="218"/>
      <c r="B273" s="219"/>
      <c r="C273" s="223" t="s">
        <v>481</v>
      </c>
      <c r="D273" s="159"/>
      <c r="E273" s="160">
        <v>6000</v>
      </c>
      <c r="F273" s="41" t="s">
        <v>553</v>
      </c>
      <c r="H273" s="224"/>
    </row>
    <row r="274" spans="1:8" s="221" customFormat="1" ht="38.25">
      <c r="A274" s="218"/>
      <c r="B274" s="219"/>
      <c r="C274" s="223" t="s">
        <v>482</v>
      </c>
      <c r="D274" s="159"/>
      <c r="E274" s="160">
        <v>2000</v>
      </c>
      <c r="F274" s="41" t="s">
        <v>344</v>
      </c>
      <c r="H274" s="224"/>
    </row>
    <row r="275" spans="1:8" s="221" customFormat="1" ht="38.25">
      <c r="A275" s="218"/>
      <c r="B275" s="219"/>
      <c r="C275" s="223" t="s">
        <v>483</v>
      </c>
      <c r="D275" s="159"/>
      <c r="E275" s="160">
        <v>6000</v>
      </c>
      <c r="F275" s="41" t="s">
        <v>484</v>
      </c>
      <c r="H275" s="224"/>
    </row>
    <row r="276" spans="1:8" s="221" customFormat="1" ht="25.5">
      <c r="A276" s="218"/>
      <c r="B276" s="219"/>
      <c r="C276" s="223" t="s">
        <v>485</v>
      </c>
      <c r="D276" s="159"/>
      <c r="E276" s="160">
        <v>4450</v>
      </c>
      <c r="F276" s="41" t="s">
        <v>486</v>
      </c>
      <c r="H276" s="224"/>
    </row>
    <row r="277" spans="1:8" s="221" customFormat="1" ht="25.5">
      <c r="A277" s="218"/>
      <c r="B277" s="219"/>
      <c r="C277" s="223" t="s">
        <v>487</v>
      </c>
      <c r="D277" s="159"/>
      <c r="E277" s="160">
        <v>7000</v>
      </c>
      <c r="F277" s="41" t="s">
        <v>488</v>
      </c>
      <c r="H277" s="224"/>
    </row>
    <row r="278" spans="1:8" s="221" customFormat="1" ht="38.25">
      <c r="A278" s="218"/>
      <c r="B278" s="219"/>
      <c r="C278" s="223" t="s">
        <v>489</v>
      </c>
      <c r="D278" s="159"/>
      <c r="E278" s="160">
        <v>1500</v>
      </c>
      <c r="F278" s="41" t="s">
        <v>6</v>
      </c>
      <c r="H278" s="224"/>
    </row>
    <row r="279" spans="1:8" s="221" customFormat="1" ht="28.5" customHeight="1">
      <c r="A279" s="218"/>
      <c r="B279" s="219"/>
      <c r="C279" s="223" t="s">
        <v>490</v>
      </c>
      <c r="D279" s="159"/>
      <c r="E279" s="160">
        <v>5000</v>
      </c>
      <c r="F279" s="41" t="s">
        <v>491</v>
      </c>
      <c r="H279" s="224"/>
    </row>
    <row r="280" spans="1:8" s="221" customFormat="1" ht="29.25" customHeight="1">
      <c r="A280" s="218"/>
      <c r="B280" s="219"/>
      <c r="C280" s="223" t="s">
        <v>492</v>
      </c>
      <c r="D280" s="159"/>
      <c r="E280" s="160">
        <v>7000</v>
      </c>
      <c r="F280" s="41" t="s">
        <v>554</v>
      </c>
      <c r="H280" s="224"/>
    </row>
    <row r="281" spans="1:8" s="221" customFormat="1" ht="19.5" customHeight="1">
      <c r="A281" s="218"/>
      <c r="B281" s="219"/>
      <c r="C281" s="223" t="s">
        <v>493</v>
      </c>
      <c r="D281" s="159"/>
      <c r="E281" s="160">
        <v>8000</v>
      </c>
      <c r="F281" s="41" t="s">
        <v>494</v>
      </c>
      <c r="H281" s="224"/>
    </row>
    <row r="282" spans="1:8" s="221" customFormat="1" ht="25.5">
      <c r="A282" s="218"/>
      <c r="B282" s="219"/>
      <c r="C282" s="223" t="s">
        <v>495</v>
      </c>
      <c r="D282" s="159"/>
      <c r="E282" s="160">
        <v>6000</v>
      </c>
      <c r="F282" s="41" t="s">
        <v>496</v>
      </c>
      <c r="H282" s="224"/>
    </row>
    <row r="283" spans="1:8" s="221" customFormat="1" ht="25.5">
      <c r="A283" s="218"/>
      <c r="B283" s="219"/>
      <c r="C283" s="223" t="s">
        <v>497</v>
      </c>
      <c r="D283" s="159"/>
      <c r="E283" s="160">
        <v>4000</v>
      </c>
      <c r="F283" s="41" t="s">
        <v>192</v>
      </c>
      <c r="H283" s="224"/>
    </row>
    <row r="284" spans="1:8" s="221" customFormat="1" ht="25.5">
      <c r="A284" s="218"/>
      <c r="B284" s="219"/>
      <c r="C284" s="223" t="s">
        <v>498</v>
      </c>
      <c r="D284" s="159"/>
      <c r="E284" s="160">
        <v>3000</v>
      </c>
      <c r="F284" s="41" t="s">
        <v>499</v>
      </c>
      <c r="H284" s="224"/>
    </row>
    <row r="285" spans="1:8" s="221" customFormat="1" ht="38.25">
      <c r="A285" s="218"/>
      <c r="B285" s="219"/>
      <c r="C285" s="223" t="s">
        <v>500</v>
      </c>
      <c r="D285" s="159"/>
      <c r="E285" s="160">
        <v>2500</v>
      </c>
      <c r="F285" s="41" t="s">
        <v>501</v>
      </c>
      <c r="H285" s="224"/>
    </row>
    <row r="286" spans="1:8" s="221" customFormat="1" ht="25.5">
      <c r="A286" s="218"/>
      <c r="B286" s="219"/>
      <c r="C286" s="223" t="s">
        <v>555</v>
      </c>
      <c r="D286" s="159"/>
      <c r="E286" s="160">
        <v>4000</v>
      </c>
      <c r="F286" s="41" t="s">
        <v>502</v>
      </c>
      <c r="H286" s="224"/>
    </row>
    <row r="287" spans="1:8" s="221" customFormat="1" ht="17.25" customHeight="1">
      <c r="A287" s="218"/>
      <c r="B287" s="219"/>
      <c r="C287" s="223" t="s">
        <v>503</v>
      </c>
      <c r="D287" s="159"/>
      <c r="E287" s="160">
        <v>4000</v>
      </c>
      <c r="F287" s="41" t="s">
        <v>41</v>
      </c>
      <c r="H287" s="224"/>
    </row>
    <row r="288" spans="1:8" s="221" customFormat="1" ht="25.5">
      <c r="A288" s="218"/>
      <c r="B288" s="219"/>
      <c r="C288" s="223" t="s">
        <v>504</v>
      </c>
      <c r="D288" s="159"/>
      <c r="E288" s="160">
        <v>5000</v>
      </c>
      <c r="F288" s="41" t="s">
        <v>502</v>
      </c>
      <c r="H288" s="224"/>
    </row>
    <row r="289" spans="1:8" s="221" customFormat="1" ht="38.25">
      <c r="A289" s="218"/>
      <c r="B289" s="219"/>
      <c r="C289" s="223" t="s">
        <v>505</v>
      </c>
      <c r="D289" s="159"/>
      <c r="E289" s="160">
        <v>1500</v>
      </c>
      <c r="F289" s="41" t="s">
        <v>310</v>
      </c>
      <c r="H289" s="224"/>
    </row>
    <row r="290" spans="1:8" s="221" customFormat="1" ht="25.5">
      <c r="A290" s="218"/>
      <c r="B290" s="219"/>
      <c r="C290" s="223" t="s">
        <v>506</v>
      </c>
      <c r="D290" s="159"/>
      <c r="E290" s="160">
        <v>8000</v>
      </c>
      <c r="F290" s="41" t="s">
        <v>507</v>
      </c>
      <c r="H290" s="224"/>
    </row>
    <row r="291" spans="1:8" s="221" customFormat="1" ht="16.5" customHeight="1">
      <c r="A291" s="218"/>
      <c r="B291" s="219"/>
      <c r="C291" s="223" t="s">
        <v>508</v>
      </c>
      <c r="D291" s="159"/>
      <c r="E291" s="160">
        <v>3000</v>
      </c>
      <c r="F291" s="41" t="s">
        <v>509</v>
      </c>
      <c r="H291" s="224"/>
    </row>
    <row r="292" spans="1:8" s="221" customFormat="1" ht="25.5">
      <c r="A292" s="218"/>
      <c r="B292" s="219"/>
      <c r="C292" s="223" t="s">
        <v>510</v>
      </c>
      <c r="D292" s="159"/>
      <c r="E292" s="160">
        <v>2000</v>
      </c>
      <c r="F292" s="41" t="s">
        <v>556</v>
      </c>
      <c r="H292" s="224"/>
    </row>
    <row r="293" spans="1:8" s="221" customFormat="1" ht="38.25">
      <c r="A293" s="218"/>
      <c r="B293" s="219"/>
      <c r="C293" s="223" t="s">
        <v>511</v>
      </c>
      <c r="D293" s="159"/>
      <c r="E293" s="160">
        <v>2000</v>
      </c>
      <c r="F293" s="41" t="s">
        <v>512</v>
      </c>
      <c r="H293" s="224"/>
    </row>
    <row r="294" spans="1:8" s="221" customFormat="1" ht="38.25">
      <c r="A294" s="218"/>
      <c r="B294" s="219"/>
      <c r="C294" s="223" t="s">
        <v>513</v>
      </c>
      <c r="D294" s="159"/>
      <c r="E294" s="160">
        <v>2500</v>
      </c>
      <c r="F294" s="41" t="s">
        <v>514</v>
      </c>
      <c r="H294" s="224"/>
    </row>
    <row r="295" spans="1:8" s="221" customFormat="1" ht="38.25">
      <c r="A295" s="226"/>
      <c r="B295" s="227"/>
      <c r="C295" s="228" t="s">
        <v>516</v>
      </c>
      <c r="D295" s="161"/>
      <c r="E295" s="65">
        <v>3000</v>
      </c>
      <c r="F295" s="68" t="s">
        <v>515</v>
      </c>
      <c r="H295" s="224"/>
    </row>
    <row r="296" spans="1:8" s="221" customFormat="1" ht="17.25" customHeight="1">
      <c r="A296" s="218"/>
      <c r="B296" s="219"/>
      <c r="C296" s="220" t="s">
        <v>517</v>
      </c>
      <c r="D296" s="158"/>
      <c r="E296" s="61">
        <v>3000</v>
      </c>
      <c r="F296" s="36" t="s">
        <v>518</v>
      </c>
      <c r="H296" s="224"/>
    </row>
    <row r="297" spans="1:8" s="221" customFormat="1" ht="28.5" customHeight="1">
      <c r="A297" s="218"/>
      <c r="B297" s="219"/>
      <c r="C297" s="223" t="s">
        <v>519</v>
      </c>
      <c r="D297" s="159"/>
      <c r="E297" s="160">
        <v>2000</v>
      </c>
      <c r="F297" s="41" t="s">
        <v>520</v>
      </c>
      <c r="H297" s="224"/>
    </row>
    <row r="298" spans="1:8" s="221" customFormat="1" ht="28.5" customHeight="1">
      <c r="A298" s="218"/>
      <c r="B298" s="219"/>
      <c r="C298" s="223" t="s">
        <v>311</v>
      </c>
      <c r="D298" s="159"/>
      <c r="E298" s="160">
        <v>5000</v>
      </c>
      <c r="F298" s="41" t="s">
        <v>302</v>
      </c>
      <c r="H298" s="224"/>
    </row>
    <row r="299" spans="1:8" s="221" customFormat="1" ht="28.5" customHeight="1">
      <c r="A299" s="218"/>
      <c r="B299" s="219"/>
      <c r="C299" s="223" t="s">
        <v>327</v>
      </c>
      <c r="D299" s="159"/>
      <c r="E299" s="160">
        <v>4000</v>
      </c>
      <c r="F299" s="41" t="s">
        <v>135</v>
      </c>
      <c r="H299" s="224"/>
    </row>
    <row r="300" spans="1:8" s="221" customFormat="1" ht="28.5" customHeight="1">
      <c r="A300" s="218"/>
      <c r="B300" s="219"/>
      <c r="C300" s="229" t="s">
        <v>334</v>
      </c>
      <c r="D300" s="162"/>
      <c r="E300" s="163">
        <v>3000</v>
      </c>
      <c r="F300" s="117" t="s">
        <v>435</v>
      </c>
      <c r="H300" s="224"/>
    </row>
    <row r="301" spans="1:8" s="83" customFormat="1" ht="19.5" customHeight="1">
      <c r="A301" s="205"/>
      <c r="B301" s="70">
        <v>92120</v>
      </c>
      <c r="C301" s="52" t="s">
        <v>83</v>
      </c>
      <c r="D301" s="53">
        <v>600000</v>
      </c>
      <c r="E301" s="54">
        <f>SUM(E302:E327)</f>
        <v>600000</v>
      </c>
      <c r="F301" s="28"/>
      <c r="H301" s="82"/>
    </row>
    <row r="302" spans="1:8" s="78" customFormat="1" ht="38.25">
      <c r="A302" s="84"/>
      <c r="B302" s="84"/>
      <c r="C302" s="86" t="s">
        <v>263</v>
      </c>
      <c r="D302" s="87"/>
      <c r="E302" s="35">
        <v>30000</v>
      </c>
      <c r="F302" s="36" t="s">
        <v>591</v>
      </c>
      <c r="H302" s="89"/>
    </row>
    <row r="303" spans="1:8" s="78" customFormat="1" ht="42.75" customHeight="1">
      <c r="A303" s="84"/>
      <c r="B303" s="84"/>
      <c r="C303" s="230" t="s">
        <v>264</v>
      </c>
      <c r="D303" s="231"/>
      <c r="E303" s="40">
        <v>40000</v>
      </c>
      <c r="F303" s="41" t="s">
        <v>140</v>
      </c>
      <c r="H303" s="89"/>
    </row>
    <row r="304" spans="1:8" s="78" customFormat="1" ht="42.75" customHeight="1">
      <c r="A304" s="84"/>
      <c r="B304" s="84"/>
      <c r="C304" s="230" t="s">
        <v>286</v>
      </c>
      <c r="D304" s="231"/>
      <c r="E304" s="40">
        <v>20000</v>
      </c>
      <c r="F304" s="41" t="s">
        <v>105</v>
      </c>
      <c r="H304" s="89"/>
    </row>
    <row r="305" spans="1:8" s="78" customFormat="1" ht="29.25" customHeight="1">
      <c r="A305" s="84"/>
      <c r="B305" s="84"/>
      <c r="C305" s="230" t="s">
        <v>271</v>
      </c>
      <c r="D305" s="231"/>
      <c r="E305" s="40">
        <v>20000</v>
      </c>
      <c r="F305" s="41" t="s">
        <v>138</v>
      </c>
      <c r="H305" s="89"/>
    </row>
    <row r="306" spans="1:8" s="78" customFormat="1" ht="38.25">
      <c r="A306" s="84"/>
      <c r="B306" s="84"/>
      <c r="C306" s="230" t="s">
        <v>272</v>
      </c>
      <c r="D306" s="231"/>
      <c r="E306" s="40">
        <v>15000</v>
      </c>
      <c r="F306" s="41" t="s">
        <v>435</v>
      </c>
      <c r="H306" s="89"/>
    </row>
    <row r="307" spans="1:8" s="78" customFormat="1" ht="44.25" customHeight="1">
      <c r="A307" s="84"/>
      <c r="B307" s="84"/>
      <c r="C307" s="86" t="s">
        <v>278</v>
      </c>
      <c r="D307" s="87"/>
      <c r="E307" s="35">
        <v>40000</v>
      </c>
      <c r="F307" s="36" t="s">
        <v>139</v>
      </c>
      <c r="H307" s="89"/>
    </row>
    <row r="308" spans="1:8" s="78" customFormat="1" ht="44.25" customHeight="1">
      <c r="A308" s="84"/>
      <c r="B308" s="84"/>
      <c r="C308" s="230" t="s">
        <v>285</v>
      </c>
      <c r="D308" s="231"/>
      <c r="E308" s="40">
        <v>5000</v>
      </c>
      <c r="F308" s="41" t="s">
        <v>592</v>
      </c>
      <c r="H308" s="89"/>
    </row>
    <row r="309" spans="1:8" s="78" customFormat="1" ht="30" customHeight="1">
      <c r="A309" s="84"/>
      <c r="B309" s="84"/>
      <c r="C309" s="230" t="s">
        <v>593</v>
      </c>
      <c r="D309" s="231"/>
      <c r="E309" s="40">
        <v>30000</v>
      </c>
      <c r="F309" s="41" t="s">
        <v>594</v>
      </c>
      <c r="H309" s="89"/>
    </row>
    <row r="310" spans="1:8" s="78" customFormat="1" ht="25.5">
      <c r="A310" s="84"/>
      <c r="B310" s="84"/>
      <c r="C310" s="230" t="s">
        <v>274</v>
      </c>
      <c r="D310" s="231"/>
      <c r="E310" s="40">
        <v>20000</v>
      </c>
      <c r="F310" s="41" t="s">
        <v>273</v>
      </c>
      <c r="H310" s="89"/>
    </row>
    <row r="311" spans="1:8" s="78" customFormat="1" ht="25.5">
      <c r="A311" s="84"/>
      <c r="B311" s="84"/>
      <c r="C311" s="230" t="s">
        <v>280</v>
      </c>
      <c r="D311" s="231"/>
      <c r="E311" s="40">
        <v>15000</v>
      </c>
      <c r="F311" s="41" t="s">
        <v>279</v>
      </c>
      <c r="H311" s="89"/>
    </row>
    <row r="312" spans="1:8" s="78" customFormat="1" ht="30" customHeight="1">
      <c r="A312" s="84"/>
      <c r="B312" s="84"/>
      <c r="C312" s="86" t="s">
        <v>277</v>
      </c>
      <c r="D312" s="232"/>
      <c r="E312" s="35">
        <v>40000</v>
      </c>
      <c r="F312" s="36" t="s">
        <v>426</v>
      </c>
      <c r="H312" s="89"/>
    </row>
    <row r="313" spans="1:8" s="78" customFormat="1" ht="42.75" customHeight="1">
      <c r="A313" s="84"/>
      <c r="B313" s="84"/>
      <c r="C313" s="86" t="s">
        <v>276</v>
      </c>
      <c r="D313" s="231"/>
      <c r="E313" s="35">
        <v>20000</v>
      </c>
      <c r="F313" s="36" t="s">
        <v>275</v>
      </c>
      <c r="H313" s="89"/>
    </row>
    <row r="314" spans="1:8" s="78" customFormat="1" ht="38.25">
      <c r="A314" s="84"/>
      <c r="B314" s="84"/>
      <c r="C314" s="86" t="s">
        <v>281</v>
      </c>
      <c r="D314" s="87"/>
      <c r="E314" s="35">
        <v>15000</v>
      </c>
      <c r="F314" s="36" t="s">
        <v>427</v>
      </c>
      <c r="H314" s="89"/>
    </row>
    <row r="315" spans="1:8" s="78" customFormat="1" ht="29.25" customHeight="1">
      <c r="A315" s="84"/>
      <c r="B315" s="84"/>
      <c r="C315" s="230" t="s">
        <v>291</v>
      </c>
      <c r="D315" s="87"/>
      <c r="E315" s="35">
        <v>20000</v>
      </c>
      <c r="F315" s="36" t="s">
        <v>595</v>
      </c>
      <c r="G315" s="233"/>
      <c r="H315" s="89"/>
    </row>
    <row r="316" spans="1:8" s="233" customFormat="1" ht="28.5" customHeight="1">
      <c r="A316" s="234"/>
      <c r="B316" s="234"/>
      <c r="C316" s="230" t="s">
        <v>284</v>
      </c>
      <c r="D316" s="231"/>
      <c r="E316" s="40">
        <v>15000</v>
      </c>
      <c r="F316" s="41" t="s">
        <v>137</v>
      </c>
      <c r="G316" s="78"/>
      <c r="H316" s="235"/>
    </row>
    <row r="317" spans="1:8" s="78" customFormat="1" ht="38.25">
      <c r="A317" s="84"/>
      <c r="B317" s="84"/>
      <c r="C317" s="230" t="s">
        <v>596</v>
      </c>
      <c r="D317" s="231"/>
      <c r="E317" s="40">
        <v>20000</v>
      </c>
      <c r="F317" s="41" t="s">
        <v>143</v>
      </c>
      <c r="H317" s="89"/>
    </row>
    <row r="318" spans="1:8" s="78" customFormat="1" ht="25.5">
      <c r="A318" s="84"/>
      <c r="B318" s="84"/>
      <c r="C318" s="230" t="s">
        <v>266</v>
      </c>
      <c r="D318" s="231"/>
      <c r="E318" s="40">
        <v>40000</v>
      </c>
      <c r="F318" s="41" t="s">
        <v>265</v>
      </c>
      <c r="H318" s="89"/>
    </row>
    <row r="319" spans="1:8" s="78" customFormat="1" ht="25.5">
      <c r="A319" s="84"/>
      <c r="B319" s="84"/>
      <c r="C319" s="230" t="s">
        <v>268</v>
      </c>
      <c r="D319" s="231"/>
      <c r="E319" s="40">
        <v>30000</v>
      </c>
      <c r="F319" s="41" t="s">
        <v>267</v>
      </c>
      <c r="H319" s="89"/>
    </row>
    <row r="320" spans="1:8" s="78" customFormat="1" ht="25.5">
      <c r="A320" s="99"/>
      <c r="B320" s="99"/>
      <c r="C320" s="236" t="s">
        <v>283</v>
      </c>
      <c r="D320" s="237"/>
      <c r="E320" s="67">
        <v>10000</v>
      </c>
      <c r="F320" s="68" t="s">
        <v>282</v>
      </c>
      <c r="H320" s="89"/>
    </row>
    <row r="321" spans="1:8" s="78" customFormat="1" ht="27.75" customHeight="1">
      <c r="A321" s="84"/>
      <c r="B321" s="84"/>
      <c r="C321" s="86" t="s">
        <v>287</v>
      </c>
      <c r="D321" s="87"/>
      <c r="E321" s="35">
        <v>20000</v>
      </c>
      <c r="F321" s="36" t="s">
        <v>288</v>
      </c>
      <c r="H321" s="89"/>
    </row>
    <row r="322" spans="1:8" s="78" customFormat="1" ht="32.25" customHeight="1">
      <c r="A322" s="84"/>
      <c r="B322" s="84"/>
      <c r="C322" s="230" t="s">
        <v>270</v>
      </c>
      <c r="D322" s="231"/>
      <c r="E322" s="40">
        <v>30000</v>
      </c>
      <c r="F322" s="41" t="s">
        <v>269</v>
      </c>
      <c r="H322" s="89"/>
    </row>
    <row r="323" spans="1:8" s="78" customFormat="1" ht="32.25" customHeight="1">
      <c r="A323" s="84"/>
      <c r="B323" s="84"/>
      <c r="C323" s="230" t="s">
        <v>290</v>
      </c>
      <c r="D323" s="231"/>
      <c r="E323" s="40">
        <v>10000</v>
      </c>
      <c r="F323" s="41" t="s">
        <v>289</v>
      </c>
      <c r="H323" s="89"/>
    </row>
    <row r="324" spans="1:8" s="78" customFormat="1" ht="38.25">
      <c r="A324" s="84"/>
      <c r="B324" s="84"/>
      <c r="C324" s="230" t="s">
        <v>293</v>
      </c>
      <c r="D324" s="231"/>
      <c r="E324" s="40">
        <v>20000</v>
      </c>
      <c r="F324" s="41" t="s">
        <v>292</v>
      </c>
      <c r="H324" s="89"/>
    </row>
    <row r="325" spans="1:8" s="78" customFormat="1" ht="25.5">
      <c r="A325" s="84"/>
      <c r="B325" s="84"/>
      <c r="C325" s="230" t="s">
        <v>521</v>
      </c>
      <c r="D325" s="231"/>
      <c r="E325" s="40">
        <v>20000</v>
      </c>
      <c r="F325" s="41" t="s">
        <v>522</v>
      </c>
      <c r="H325" s="89"/>
    </row>
    <row r="326" spans="1:8" s="78" customFormat="1" ht="38.25">
      <c r="A326" s="84"/>
      <c r="B326" s="84"/>
      <c r="C326" s="230" t="s">
        <v>597</v>
      </c>
      <c r="D326" s="231"/>
      <c r="E326" s="40">
        <v>30000</v>
      </c>
      <c r="F326" s="41" t="s">
        <v>523</v>
      </c>
      <c r="H326" s="89"/>
    </row>
    <row r="327" spans="1:8" s="78" customFormat="1" ht="38.25">
      <c r="A327" s="99"/>
      <c r="B327" s="99"/>
      <c r="C327" s="236" t="s">
        <v>598</v>
      </c>
      <c r="D327" s="237"/>
      <c r="E327" s="67">
        <v>25000</v>
      </c>
      <c r="F327" s="68" t="s">
        <v>428</v>
      </c>
      <c r="H327" s="89"/>
    </row>
    <row r="328" spans="1:8" s="22" customFormat="1" ht="15" customHeight="1">
      <c r="A328" s="184">
        <v>926</v>
      </c>
      <c r="B328" s="184"/>
      <c r="C328" s="238" t="s">
        <v>529</v>
      </c>
      <c r="D328" s="20">
        <f>SUM(D329)</f>
        <v>3691000</v>
      </c>
      <c r="E328" s="20">
        <f>SUM(E329)</f>
        <v>3689000</v>
      </c>
      <c r="F328" s="21"/>
      <c r="G328" s="78"/>
      <c r="H328" s="79"/>
    </row>
    <row r="329" spans="1:8" s="83" customFormat="1" ht="17.25" customHeight="1">
      <c r="A329" s="205"/>
      <c r="B329" s="70">
        <v>92605</v>
      </c>
      <c r="C329" s="52" t="s">
        <v>528</v>
      </c>
      <c r="D329" s="53">
        <v>3691000</v>
      </c>
      <c r="E329" s="54">
        <f>SUM(E330:E360)</f>
        <v>3689000</v>
      </c>
      <c r="F329" s="28"/>
      <c r="G329" s="217"/>
      <c r="H329" s="82"/>
    </row>
    <row r="330" spans="1:8" s="221" customFormat="1" ht="33.75" customHeight="1">
      <c r="A330" s="74"/>
      <c r="B330" s="120"/>
      <c r="C330" s="112" t="s">
        <v>112</v>
      </c>
      <c r="D330" s="203"/>
      <c r="E330" s="61">
        <v>80000</v>
      </c>
      <c r="F330" s="36" t="s">
        <v>110</v>
      </c>
      <c r="H330" s="224"/>
    </row>
    <row r="331" spans="1:8" s="221" customFormat="1" ht="73.5" customHeight="1">
      <c r="A331" s="239"/>
      <c r="B331" s="240"/>
      <c r="C331" s="112" t="s">
        <v>114</v>
      </c>
      <c r="D331" s="203"/>
      <c r="E331" s="61">
        <v>180000</v>
      </c>
      <c r="F331" s="36" t="s">
        <v>110</v>
      </c>
      <c r="H331" s="224"/>
    </row>
    <row r="332" spans="1:8" s="221" customFormat="1" ht="30.75" customHeight="1">
      <c r="A332" s="241"/>
      <c r="B332" s="242"/>
      <c r="C332" s="90" t="s">
        <v>109</v>
      </c>
      <c r="D332" s="192"/>
      <c r="E332" s="160">
        <v>200000</v>
      </c>
      <c r="F332" s="41" t="s">
        <v>110</v>
      </c>
      <c r="H332" s="224"/>
    </row>
    <row r="333" spans="1:8" s="221" customFormat="1" ht="30" customHeight="1">
      <c r="A333" s="74"/>
      <c r="B333" s="120"/>
      <c r="C333" s="90" t="s">
        <v>111</v>
      </c>
      <c r="D333" s="192"/>
      <c r="E333" s="160">
        <v>180000</v>
      </c>
      <c r="F333" s="41" t="s">
        <v>113</v>
      </c>
      <c r="H333" s="224"/>
    </row>
    <row r="334" spans="1:8" s="221" customFormat="1" ht="30" customHeight="1">
      <c r="A334" s="74"/>
      <c r="B334" s="120"/>
      <c r="C334" s="90" t="s">
        <v>111</v>
      </c>
      <c r="D334" s="203"/>
      <c r="E334" s="61">
        <v>5000</v>
      </c>
      <c r="F334" s="36" t="s">
        <v>405</v>
      </c>
      <c r="H334" s="224"/>
    </row>
    <row r="335" spans="1:8" s="221" customFormat="1" ht="80.25" customHeight="1">
      <c r="A335" s="74"/>
      <c r="B335" s="120"/>
      <c r="C335" s="90" t="s">
        <v>429</v>
      </c>
      <c r="D335" s="192"/>
      <c r="E335" s="160">
        <v>1351500</v>
      </c>
      <c r="F335" s="41" t="s">
        <v>115</v>
      </c>
      <c r="H335" s="224"/>
    </row>
    <row r="336" spans="1:8" s="221" customFormat="1" ht="25.5">
      <c r="A336" s="74"/>
      <c r="B336" s="120"/>
      <c r="C336" s="112" t="s">
        <v>467</v>
      </c>
      <c r="D336" s="192"/>
      <c r="E336" s="160">
        <v>90000</v>
      </c>
      <c r="F336" s="41" t="s">
        <v>115</v>
      </c>
      <c r="H336" s="224"/>
    </row>
    <row r="337" spans="1:8" s="221" customFormat="1" ht="40.5" customHeight="1">
      <c r="A337" s="74"/>
      <c r="B337" s="120"/>
      <c r="C337" s="90" t="s">
        <v>104</v>
      </c>
      <c r="D337" s="192"/>
      <c r="E337" s="160">
        <v>35000</v>
      </c>
      <c r="F337" s="36" t="s">
        <v>42</v>
      </c>
      <c r="H337" s="224"/>
    </row>
    <row r="338" spans="1:8" s="221" customFormat="1" ht="79.5" customHeight="1">
      <c r="A338" s="74"/>
      <c r="B338" s="120"/>
      <c r="C338" s="112" t="s">
        <v>399</v>
      </c>
      <c r="D338" s="203"/>
      <c r="E338" s="61">
        <v>500000</v>
      </c>
      <c r="F338" s="36" t="s">
        <v>42</v>
      </c>
      <c r="H338" s="224"/>
    </row>
    <row r="339" spans="1:8" s="221" customFormat="1" ht="97.5" customHeight="1">
      <c r="A339" s="62"/>
      <c r="B339" s="142"/>
      <c r="C339" s="142" t="s">
        <v>26</v>
      </c>
      <c r="D339" s="243"/>
      <c r="E339" s="244">
        <v>40000</v>
      </c>
      <c r="F339" s="62" t="s">
        <v>400</v>
      </c>
      <c r="H339" s="224"/>
    </row>
    <row r="340" spans="1:8" s="221" customFormat="1" ht="93" customHeight="1">
      <c r="A340" s="74"/>
      <c r="B340" s="120"/>
      <c r="C340" s="112" t="s">
        <v>26</v>
      </c>
      <c r="D340" s="203"/>
      <c r="E340" s="61">
        <v>10000</v>
      </c>
      <c r="F340" s="36" t="s">
        <v>403</v>
      </c>
      <c r="H340" s="224"/>
    </row>
    <row r="341" spans="1:8" s="221" customFormat="1" ht="45.75" customHeight="1">
      <c r="A341" s="74"/>
      <c r="B341" s="120"/>
      <c r="C341" s="90" t="s">
        <v>430</v>
      </c>
      <c r="D341" s="192"/>
      <c r="E341" s="160">
        <v>50000</v>
      </c>
      <c r="F341" s="41" t="s">
        <v>43</v>
      </c>
      <c r="H341" s="224"/>
    </row>
    <row r="342" spans="1:8" s="221" customFormat="1" ht="95.25" customHeight="1">
      <c r="A342" s="74"/>
      <c r="B342" s="120"/>
      <c r="C342" s="90" t="s">
        <v>26</v>
      </c>
      <c r="D342" s="192"/>
      <c r="E342" s="160">
        <v>5000</v>
      </c>
      <c r="F342" s="41" t="s">
        <v>116</v>
      </c>
      <c r="H342" s="224"/>
    </row>
    <row r="343" spans="1:8" s="221" customFormat="1" ht="43.5" customHeight="1">
      <c r="A343" s="74"/>
      <c r="B343" s="120"/>
      <c r="C343" s="90" t="s">
        <v>31</v>
      </c>
      <c r="D343" s="192"/>
      <c r="E343" s="160">
        <v>80000</v>
      </c>
      <c r="F343" s="41" t="s">
        <v>117</v>
      </c>
      <c r="H343" s="224"/>
    </row>
    <row r="344" spans="1:8" s="221" customFormat="1" ht="25.5">
      <c r="A344" s="74"/>
      <c r="B344" s="120"/>
      <c r="C344" s="112" t="s">
        <v>463</v>
      </c>
      <c r="D344" s="203"/>
      <c r="E344" s="61">
        <v>1000</v>
      </c>
      <c r="F344" s="36" t="s">
        <v>118</v>
      </c>
      <c r="H344" s="224"/>
    </row>
    <row r="345" spans="1:8" s="221" customFormat="1" ht="25.5">
      <c r="A345" s="74"/>
      <c r="B345" s="120"/>
      <c r="C345" s="112" t="s">
        <v>431</v>
      </c>
      <c r="D345" s="203"/>
      <c r="E345" s="61">
        <v>3000</v>
      </c>
      <c r="F345" s="41" t="s">
        <v>432</v>
      </c>
      <c r="H345" s="224"/>
    </row>
    <row r="346" spans="1:8" s="221" customFormat="1" ht="96" customHeight="1">
      <c r="A346" s="74"/>
      <c r="B346" s="120"/>
      <c r="C346" s="112" t="s">
        <v>26</v>
      </c>
      <c r="D346" s="203"/>
      <c r="E346" s="61">
        <v>3000</v>
      </c>
      <c r="F346" s="36" t="s">
        <v>27</v>
      </c>
      <c r="H346" s="224"/>
    </row>
    <row r="347" spans="1:8" s="221" customFormat="1" ht="28.5" customHeight="1">
      <c r="A347" s="74"/>
      <c r="B347" s="120"/>
      <c r="C347" s="112" t="s">
        <v>30</v>
      </c>
      <c r="D347" s="245"/>
      <c r="E347" s="165">
        <v>5000</v>
      </c>
      <c r="F347" s="74" t="s">
        <v>600</v>
      </c>
      <c r="H347" s="224"/>
    </row>
    <row r="348" spans="1:8" s="221" customFormat="1" ht="94.5" customHeight="1">
      <c r="A348" s="74"/>
      <c r="B348" s="74"/>
      <c r="C348" s="90" t="s">
        <v>26</v>
      </c>
      <c r="D348" s="192"/>
      <c r="E348" s="160">
        <v>98000</v>
      </c>
      <c r="F348" s="41" t="s">
        <v>120</v>
      </c>
      <c r="H348" s="224"/>
    </row>
    <row r="349" spans="1:8" s="221" customFormat="1" ht="30.75" customHeight="1">
      <c r="A349" s="74"/>
      <c r="B349" s="74"/>
      <c r="C349" s="90" t="s">
        <v>464</v>
      </c>
      <c r="D349" s="192"/>
      <c r="E349" s="160">
        <v>3000</v>
      </c>
      <c r="F349" s="41" t="s">
        <v>401</v>
      </c>
      <c r="H349" s="224"/>
    </row>
    <row r="350" spans="1:8" s="221" customFormat="1" ht="96.75" customHeight="1">
      <c r="A350" s="74"/>
      <c r="B350" s="74"/>
      <c r="C350" s="112" t="s">
        <v>26</v>
      </c>
      <c r="D350" s="203"/>
      <c r="E350" s="61">
        <v>500000</v>
      </c>
      <c r="F350" s="36" t="s">
        <v>121</v>
      </c>
      <c r="H350" s="224"/>
    </row>
    <row r="351" spans="1:8" s="221" customFormat="1" ht="96.75" customHeight="1">
      <c r="A351" s="74"/>
      <c r="B351" s="120"/>
      <c r="C351" s="90" t="s">
        <v>26</v>
      </c>
      <c r="D351" s="192"/>
      <c r="E351" s="160">
        <v>6000</v>
      </c>
      <c r="F351" s="41" t="s">
        <v>122</v>
      </c>
      <c r="H351" s="224"/>
    </row>
    <row r="352" spans="1:8" s="221" customFormat="1" ht="25.5">
      <c r="A352" s="62"/>
      <c r="B352" s="142"/>
      <c r="C352" s="102" t="s">
        <v>123</v>
      </c>
      <c r="D352" s="202"/>
      <c r="E352" s="65">
        <v>3500</v>
      </c>
      <c r="F352" s="68" t="s">
        <v>102</v>
      </c>
      <c r="H352" s="224"/>
    </row>
    <row r="353" spans="1:8" s="221" customFormat="1" ht="72" customHeight="1">
      <c r="A353" s="74"/>
      <c r="B353" s="120"/>
      <c r="C353" s="112" t="s">
        <v>114</v>
      </c>
      <c r="D353" s="203"/>
      <c r="E353" s="61">
        <v>140000</v>
      </c>
      <c r="F353" s="36" t="s">
        <v>124</v>
      </c>
      <c r="H353" s="224"/>
    </row>
    <row r="354" spans="1:8" s="221" customFormat="1" ht="38.25">
      <c r="A354" s="74"/>
      <c r="B354" s="120"/>
      <c r="C354" s="120" t="s">
        <v>466</v>
      </c>
      <c r="D354" s="245"/>
      <c r="E354" s="165">
        <v>4000</v>
      </c>
      <c r="F354" s="74" t="s">
        <v>126</v>
      </c>
      <c r="H354" s="224"/>
    </row>
    <row r="355" spans="1:8" s="221" customFormat="1" ht="89.25">
      <c r="A355" s="74"/>
      <c r="B355" s="120"/>
      <c r="C355" s="90" t="s">
        <v>26</v>
      </c>
      <c r="D355" s="192"/>
      <c r="E355" s="160">
        <v>50000</v>
      </c>
      <c r="F355" s="41" t="s">
        <v>408</v>
      </c>
      <c r="H355" s="224"/>
    </row>
    <row r="356" spans="1:8" s="221" customFormat="1" ht="38.25">
      <c r="A356" s="74"/>
      <c r="B356" s="120"/>
      <c r="C356" s="90" t="s">
        <v>402</v>
      </c>
      <c r="D356" s="192"/>
      <c r="E356" s="160">
        <v>35000</v>
      </c>
      <c r="F356" s="41" t="s">
        <v>29</v>
      </c>
      <c r="H356" s="224"/>
    </row>
    <row r="357" spans="1:8" s="221" customFormat="1" ht="89.25">
      <c r="A357" s="74"/>
      <c r="B357" s="120"/>
      <c r="C357" s="112" t="s">
        <v>26</v>
      </c>
      <c r="D357" s="246"/>
      <c r="E357" s="163">
        <v>10000</v>
      </c>
      <c r="F357" s="117" t="s">
        <v>407</v>
      </c>
      <c r="H357" s="224"/>
    </row>
    <row r="358" spans="1:8" s="221" customFormat="1" ht="95.25" customHeight="1">
      <c r="A358" s="74"/>
      <c r="B358" s="120"/>
      <c r="C358" s="112" t="s">
        <v>26</v>
      </c>
      <c r="D358" s="246"/>
      <c r="E358" s="163">
        <v>10000</v>
      </c>
      <c r="F358" s="117" t="s">
        <v>404</v>
      </c>
      <c r="H358" s="224"/>
    </row>
    <row r="359" spans="1:8" s="221" customFormat="1" ht="25.5">
      <c r="A359" s="74"/>
      <c r="B359" s="120"/>
      <c r="C359" s="90" t="s">
        <v>465</v>
      </c>
      <c r="D359" s="246"/>
      <c r="E359" s="163">
        <v>7000</v>
      </c>
      <c r="F359" s="117" t="s">
        <v>406</v>
      </c>
      <c r="H359" s="224"/>
    </row>
    <row r="360" spans="1:8" s="221" customFormat="1" ht="96" customHeight="1">
      <c r="A360" s="74"/>
      <c r="B360" s="120"/>
      <c r="C360" s="102" t="s">
        <v>26</v>
      </c>
      <c r="D360" s="202"/>
      <c r="E360" s="65">
        <v>4000</v>
      </c>
      <c r="F360" s="68" t="s">
        <v>28</v>
      </c>
      <c r="H360" s="224"/>
    </row>
    <row r="361" spans="1:8" s="252" customFormat="1" ht="19.5" customHeight="1">
      <c r="A361" s="247" t="s">
        <v>119</v>
      </c>
      <c r="B361" s="248"/>
      <c r="C361" s="249"/>
      <c r="D361" s="250">
        <f>SUM(D7+D18+D22+D25+D43+D96+D101+D156+D189+D195+D206+D328)</f>
        <v>41106933</v>
      </c>
      <c r="E361" s="250">
        <f>SUM(E7+E18+E22+E25+E43+E96+E101+E156+E189+E195+E206+E328)</f>
        <v>39633025</v>
      </c>
      <c r="F361" s="251"/>
      <c r="H361" s="253"/>
    </row>
    <row r="362" spans="1:8">
      <c r="D362" s="48"/>
    </row>
    <row r="363" spans="1:8">
      <c r="D363" s="37"/>
      <c r="E363" s="37"/>
    </row>
  </sheetData>
  <mergeCells count="5">
    <mergeCell ref="A3:F3"/>
    <mergeCell ref="A361:C361"/>
    <mergeCell ref="A331:A332"/>
    <mergeCell ref="B331:B332"/>
    <mergeCell ref="A19:A20"/>
  </mergeCells>
  <phoneticPr fontId="0" type="noConversion"/>
  <printOptions horizontalCentered="1"/>
  <pageMargins left="0.39370078740157483" right="0.19685039370078741" top="0.19685039370078741" bottom="0.39370078740157483" header="0" footer="0"/>
  <pageSetup paperSize="9" scale="92" orientation="portrait" horizontalDpi="300" verticalDpi="300" r:id="rId1"/>
  <headerFooter alignWithMargins="0">
    <oddFooter>Strona &amp;P z &amp;N</oddFooter>
  </headerFooter>
  <rowBreaks count="1" manualBreakCount="1">
    <brk id="19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h.czech</cp:lastModifiedBy>
  <cp:lastPrinted>2012-03-22T12:03:07Z</cp:lastPrinted>
  <dcterms:created xsi:type="dcterms:W3CDTF">2000-12-14T09:02:30Z</dcterms:created>
  <dcterms:modified xsi:type="dcterms:W3CDTF">2012-04-02T11:49:44Z</dcterms:modified>
</cp:coreProperties>
</file>